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2.xml" ContentType="application/vnd.openxmlformats-officedocument.themeOverrid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3.xml" ContentType="application/vnd.openxmlformats-officedocument.themeOverrid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4.xml" ContentType="application/vnd.openxmlformats-officedocument.themeOverrid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5.xml" ContentType="application/vnd.openxmlformats-officedocument.themeOverrid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6.xml" ContentType="application/vnd.openxmlformats-officedocument.themeOverrid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7.xml" ContentType="application/vnd.openxmlformats-officedocument.themeOverrid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8.xml" ContentType="application/vnd.openxmlformats-officedocument.themeOverrid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9.xml" ContentType="application/vnd.openxmlformats-officedocument.themeOverrid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0.xml" ContentType="application/vnd.openxmlformats-officedocument.themeOverrid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1.xml" ContentType="application/vnd.openxmlformats-officedocument.themeOverrid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2.xml" ContentType="application/vnd.openxmlformats-officedocument.themeOverrid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3.xml" ContentType="application/vnd.openxmlformats-officedocument.themeOverrid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14.xml" ContentType="application/vnd.openxmlformats-officedocument.themeOverride+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15.xml" ContentType="application/vnd.openxmlformats-officedocument.themeOverride+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16.xml" ContentType="application/vnd.openxmlformats-officedocument.themeOverride+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17.xml" ContentType="application/vnd.openxmlformats-officedocument.themeOverride+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18.xml" ContentType="application/vnd.openxmlformats-officedocument.themeOverride+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19.xml" ContentType="application/vnd.openxmlformats-officedocument.themeOverride+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20.xml" ContentType="application/vnd.openxmlformats-officedocument.themeOverride+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21.xml" ContentType="application/vnd.openxmlformats-officedocument.themeOverride+xml"/>
  <Override PartName="/xl/charts/chart29.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22.xml" ContentType="application/vnd.openxmlformats-officedocument.themeOverride+xml"/>
  <Override PartName="/xl/charts/chart30.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23.xml" ContentType="application/vnd.openxmlformats-officedocument.themeOverride+xml"/>
  <Override PartName="/xl/charts/chart31.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24.xml" ContentType="application/vnd.openxmlformats-officedocument.themeOverride+xml"/>
  <Override PartName="/xl/charts/chart32.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25.xml" ContentType="application/vnd.openxmlformats-officedocument.themeOverride+xml"/>
  <Override PartName="/xl/charts/chart33.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26.xml" ContentType="application/vnd.openxmlformats-officedocument.themeOverride+xml"/>
  <Override PartName="/xl/charts/chart34.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27.xml" ContentType="application/vnd.openxmlformats-officedocument.themeOverride+xml"/>
  <Override PartName="/xl/charts/chart35.xml" ContentType="application/vnd.openxmlformats-officedocument.drawingml.chart+xml"/>
  <Override PartName="/xl/charts/style34.xml" ContentType="application/vnd.ms-office.chartstyle+xml"/>
  <Override PartName="/xl/charts/colors34.xml" ContentType="application/vnd.ms-office.chartcolorstyle+xml"/>
  <Override PartName="/xl/theme/themeOverride28.xml" ContentType="application/vnd.openxmlformats-officedocument.themeOverride+xml"/>
  <Override PartName="/xl/charts/chart36.xml" ContentType="application/vnd.openxmlformats-officedocument.drawingml.chart+xml"/>
  <Override PartName="/xl/charts/style35.xml" ContentType="application/vnd.ms-office.chartstyle+xml"/>
  <Override PartName="/xl/charts/colors35.xml" ContentType="application/vnd.ms-office.chartcolorstyle+xml"/>
  <Override PartName="/xl/theme/themeOverride29.xml" ContentType="application/vnd.openxmlformats-officedocument.themeOverride+xml"/>
  <Override PartName="/xl/charts/chart37.xml" ContentType="application/vnd.openxmlformats-officedocument.drawingml.chart+xml"/>
  <Override PartName="/xl/charts/style36.xml" ContentType="application/vnd.ms-office.chartstyle+xml"/>
  <Override PartName="/xl/charts/colors36.xml" ContentType="application/vnd.ms-office.chartcolorstyle+xml"/>
  <Override PartName="/xl/theme/themeOverride30.xml" ContentType="application/vnd.openxmlformats-officedocument.themeOverride+xml"/>
  <Override PartName="/xl/charts/chart38.xml" ContentType="application/vnd.openxmlformats-officedocument.drawingml.chart+xml"/>
  <Override PartName="/xl/charts/style37.xml" ContentType="application/vnd.ms-office.chartstyle+xml"/>
  <Override PartName="/xl/charts/colors37.xml" ContentType="application/vnd.ms-office.chartcolorstyle+xml"/>
  <Override PartName="/xl/charts/chart39.xml" ContentType="application/vnd.openxmlformats-officedocument.drawingml.chart+xml"/>
  <Override PartName="/xl/charts/style38.xml" ContentType="application/vnd.ms-office.chartstyle+xml"/>
  <Override PartName="/xl/charts/colors38.xml" ContentType="application/vnd.ms-office.chartcolorstyle+xml"/>
  <Override PartName="/xl/theme/themeOverride31.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hidePivotFieldList="1" defaultThemeVersion="166925"/>
  <mc:AlternateContent xmlns:mc="http://schemas.openxmlformats.org/markup-compatibility/2006">
    <mc:Choice Requires="x15">
      <x15ac:absPath xmlns:x15ac="http://schemas.microsoft.com/office/spreadsheetml/2010/11/ac" url="\\ims.gov.uk\HomeDrive\Users\RRene\Data\Desktop\"/>
    </mc:Choice>
  </mc:AlternateContent>
  <xr:revisionPtr revIDLastSave="0" documentId="8_{2F1A41AA-1010-41B7-93E2-2F35D8A4ACAE}" xr6:coauthVersionLast="45" xr6:coauthVersionMax="45" xr10:uidLastSave="{00000000-0000-0000-0000-000000000000}"/>
  <bookViews>
    <workbookView xWindow="-110" yWindow="-110" windowWidth="19420" windowHeight="10420" firstSheet="1" activeTab="1" xr2:uid="{A88E69A4-074C-4F30-BEDF-1F6D81A6AE87}"/>
  </bookViews>
  <sheets>
    <sheet name="Questions - original" sheetId="5" state="hidden" r:id="rId1"/>
    <sheet name="Guidance" sheetId="9" r:id="rId2"/>
    <sheet name="Self-Assessment Questionnaire" sheetId="4" r:id="rId3"/>
    <sheet name="Summary results" sheetId="7" r:id="rId4"/>
    <sheet name="Lookups and info for graphs" sheetId="3" state="hidden" r:id="rId5"/>
    <sheet name="GANTT" sheetId="8" state="hidden" r:id="rId6"/>
  </sheets>
  <definedNames>
    <definedName name="_xlnm._FilterDatabase" localSheetId="3" hidden="1">'Summary results'!$C$67:$G$102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02" i="7" l="1" a="1"/>
  <c r="G102" i="7" s="1"/>
  <c r="C85" i="3" s="1"/>
  <c r="F102" i="7" a="1"/>
  <c r="F102" i="7" s="1"/>
  <c r="B85" i="3" s="1"/>
  <c r="G101" i="7" a="1"/>
  <c r="G101" i="7" s="1"/>
  <c r="C84" i="3" s="1"/>
  <c r="F101" i="7" a="1"/>
  <c r="F101" i="7" s="1"/>
  <c r="B84" i="3" s="1"/>
  <c r="G100" i="7" a="1"/>
  <c r="G100" i="7" s="1"/>
  <c r="C83" i="3" s="1"/>
  <c r="F100" i="7" a="1"/>
  <c r="F100" i="7" s="1"/>
  <c r="B83" i="3" s="1"/>
  <c r="G99" i="7" a="1"/>
  <c r="G99" i="7" s="1"/>
  <c r="C82" i="3" s="1"/>
  <c r="F99" i="7" a="1"/>
  <c r="F99" i="7" s="1"/>
  <c r="B82" i="3" s="1"/>
  <c r="G98" i="7" a="1"/>
  <c r="G98" i="7" s="1"/>
  <c r="C81" i="3" s="1"/>
  <c r="F98" i="7" a="1"/>
  <c r="F98" i="7" s="1"/>
  <c r="B81" i="3" s="1"/>
  <c r="G97" i="7" a="1"/>
  <c r="G97" i="7" s="1"/>
  <c r="C80" i="3" s="1"/>
  <c r="F97" i="7" a="1"/>
  <c r="F97" i="7" s="1"/>
  <c r="B80" i="3" s="1"/>
  <c r="G96" i="7" a="1"/>
  <c r="G96" i="7" s="1"/>
  <c r="C79" i="3" s="1"/>
  <c r="F96" i="7" a="1"/>
  <c r="F96" i="7" s="1"/>
  <c r="B79" i="3" s="1"/>
  <c r="G95" i="7" a="1"/>
  <c r="G95" i="7" s="1"/>
  <c r="C78" i="3" s="1"/>
  <c r="F95" i="7" a="1"/>
  <c r="F95" i="7" s="1"/>
  <c r="B78" i="3" s="1"/>
  <c r="G94" i="7" a="1"/>
  <c r="G94" i="7" s="1"/>
  <c r="C77" i="3" s="1"/>
  <c r="F94" i="7" a="1"/>
  <c r="F94" i="7" s="1"/>
  <c r="B77" i="3" s="1"/>
  <c r="G93" i="7" a="1"/>
  <c r="G93" i="7" s="1"/>
  <c r="C76" i="3" s="1"/>
  <c r="F93" i="7" a="1"/>
  <c r="F93" i="7" s="1"/>
  <c r="B76" i="3" s="1"/>
  <c r="G92" i="7" a="1"/>
  <c r="G92" i="7" s="1"/>
  <c r="C75" i="3" s="1"/>
  <c r="F92" i="7" a="1"/>
  <c r="F92" i="7" s="1"/>
  <c r="B75" i="3" s="1"/>
  <c r="G91" i="7" a="1"/>
  <c r="G91" i="7" s="1"/>
  <c r="C74" i="3" s="1"/>
  <c r="F91" i="7" a="1"/>
  <c r="F91" i="7" s="1"/>
  <c r="B74" i="3" s="1"/>
  <c r="G90" i="7" a="1"/>
  <c r="G90" i="7" s="1"/>
  <c r="C73" i="3" s="1"/>
  <c r="F90" i="7" a="1"/>
  <c r="F90" i="7" s="1"/>
  <c r="B73" i="3" s="1"/>
  <c r="G89" i="7" a="1"/>
  <c r="G89" i="7" s="1"/>
  <c r="C72" i="3" s="1"/>
  <c r="F89" i="7" a="1"/>
  <c r="F89" i="7" s="1"/>
  <c r="B72" i="3" s="1"/>
  <c r="G88" i="7" a="1"/>
  <c r="G88" i="7" s="1"/>
  <c r="C71" i="3" s="1"/>
  <c r="F88" i="7" a="1"/>
  <c r="F88" i="7" s="1"/>
  <c r="B71" i="3" s="1"/>
  <c r="G87" i="7" a="1"/>
  <c r="G87" i="7" s="1"/>
  <c r="C70" i="3" s="1"/>
  <c r="F87" i="7" a="1"/>
  <c r="F87" i="7" s="1"/>
  <c r="B70" i="3" s="1"/>
  <c r="G86" i="7" a="1"/>
  <c r="G86" i="7" s="1"/>
  <c r="C69" i="3" s="1"/>
  <c r="F86" i="7" a="1"/>
  <c r="F86" i="7" s="1"/>
  <c r="B69" i="3" s="1"/>
  <c r="G85" i="7" a="1"/>
  <c r="G85" i="7" s="1"/>
  <c r="C68" i="3" s="1"/>
  <c r="F85" i="7" a="1"/>
  <c r="F85" i="7" s="1"/>
  <c r="B68" i="3" s="1"/>
  <c r="G84" i="7" a="1"/>
  <c r="G84" i="7" s="1"/>
  <c r="C67" i="3" s="1"/>
  <c r="F84" i="7" a="1"/>
  <c r="F84" i="7" s="1"/>
  <c r="B67" i="3" s="1"/>
  <c r="G83" i="7" a="1"/>
  <c r="G83" i="7" s="1"/>
  <c r="C66" i="3" s="1"/>
  <c r="F83" i="7" a="1"/>
  <c r="F83" i="7" s="1"/>
  <c r="B66" i="3" s="1"/>
  <c r="G82" i="7" a="1"/>
  <c r="G82" i="7" s="1"/>
  <c r="C65" i="3" s="1"/>
  <c r="F82" i="7" a="1"/>
  <c r="F82" i="7" s="1"/>
  <c r="B65" i="3" s="1"/>
  <c r="G81" i="7" a="1"/>
  <c r="G81" i="7" s="1"/>
  <c r="C64" i="3" s="1"/>
  <c r="F81" i="7" a="1"/>
  <c r="F81" i="7" s="1"/>
  <c r="B64" i="3" s="1"/>
  <c r="G80" i="7" a="1"/>
  <c r="G80" i="7" s="1"/>
  <c r="C63" i="3" s="1"/>
  <c r="F80" i="7" a="1"/>
  <c r="F80" i="7" s="1"/>
  <c r="B63" i="3" s="1"/>
  <c r="G79" i="7" a="1"/>
  <c r="G79" i="7" s="1"/>
  <c r="C62" i="3" s="1"/>
  <c r="F79" i="7" a="1"/>
  <c r="F79" i="7" s="1"/>
  <c r="B62" i="3" s="1"/>
  <c r="G78" i="7" a="1"/>
  <c r="G78" i="7" s="1"/>
  <c r="C61" i="3" s="1"/>
  <c r="F78" i="7" a="1"/>
  <c r="F78" i="7" s="1"/>
  <c r="B61" i="3" s="1"/>
  <c r="G77" i="7" a="1"/>
  <c r="G77" i="7" s="1"/>
  <c r="C60" i="3" s="1"/>
  <c r="F77" i="7" a="1"/>
  <c r="F77" i="7" s="1"/>
  <c r="B60" i="3" s="1"/>
  <c r="G76" i="7" a="1"/>
  <c r="G76" i="7" s="1"/>
  <c r="C59" i="3" s="1"/>
  <c r="F76" i="7" a="1"/>
  <c r="F76" i="7" s="1"/>
  <c r="B59" i="3" s="1"/>
  <c r="G75" i="7" a="1"/>
  <c r="G75" i="7" s="1"/>
  <c r="C58" i="3" s="1"/>
  <c r="F75" i="7" a="1"/>
  <c r="F75" i="7" s="1"/>
  <c r="B58" i="3" s="1"/>
  <c r="G74" i="7" a="1"/>
  <c r="G74" i="7" s="1"/>
  <c r="C57" i="3" s="1"/>
  <c r="F74" i="7" a="1"/>
  <c r="F74" i="7" s="1"/>
  <c r="B57" i="3" s="1"/>
  <c r="G73" i="7" a="1"/>
  <c r="G73" i="7" s="1"/>
  <c r="C56" i="3" s="1"/>
  <c r="F73" i="7" a="1"/>
  <c r="F73" i="7" s="1"/>
  <c r="B56" i="3" s="1"/>
  <c r="G72" i="7" a="1"/>
  <c r="G72" i="7" s="1"/>
  <c r="C55" i="3" s="1"/>
  <c r="F72" i="7" a="1"/>
  <c r="F72" i="7" s="1"/>
  <c r="B55" i="3" s="1"/>
  <c r="G71" i="7" a="1"/>
  <c r="G71" i="7" s="1"/>
  <c r="C54" i="3" s="1"/>
  <c r="F71" i="7" a="1"/>
  <c r="F71" i="7" s="1"/>
  <c r="B54" i="3" s="1"/>
  <c r="G70" i="7" a="1"/>
  <c r="G70" i="7" s="1"/>
  <c r="C53" i="3" s="1"/>
  <c r="F70" i="7" a="1"/>
  <c r="F70" i="7" s="1"/>
  <c r="B53" i="3" s="1"/>
  <c r="G69" i="7" a="1"/>
  <c r="G69" i="7" s="1"/>
  <c r="C52" i="3" s="1"/>
  <c r="F69" i="7" a="1"/>
  <c r="F69" i="7" s="1"/>
  <c r="B52" i="3" s="1"/>
  <c r="G68" i="7" a="1"/>
  <c r="G68" i="7" s="1"/>
  <c r="F68" i="7" a="1"/>
  <c r="F68" i="7" s="1"/>
  <c r="C20" i="3" l="1"/>
  <c r="B20" i="3"/>
  <c r="C51" i="3"/>
  <c r="B51" i="3"/>
  <c r="E102" i="7"/>
  <c r="D102" i="7"/>
  <c r="E101" i="7"/>
  <c r="D101" i="7"/>
  <c r="E100" i="7"/>
  <c r="D100" i="7"/>
  <c r="E99" i="7"/>
  <c r="D99" i="7"/>
  <c r="E98" i="7"/>
  <c r="D98" i="7"/>
  <c r="E97" i="7"/>
  <c r="D97" i="7"/>
  <c r="E96" i="7"/>
  <c r="D96" i="7"/>
  <c r="E95" i="7"/>
  <c r="D95" i="7"/>
  <c r="E94" i="7"/>
  <c r="D94" i="7"/>
  <c r="E93" i="7"/>
  <c r="D93" i="7"/>
  <c r="E92" i="7"/>
  <c r="D92" i="7"/>
  <c r="E91" i="7"/>
  <c r="D91" i="7"/>
  <c r="E90" i="7"/>
  <c r="D90" i="7"/>
  <c r="E89" i="7"/>
  <c r="D89" i="7"/>
  <c r="E88" i="7"/>
  <c r="D88" i="7"/>
  <c r="E87" i="7"/>
  <c r="D87" i="7"/>
  <c r="E86" i="7"/>
  <c r="D86" i="7"/>
  <c r="A69" i="3" s="1"/>
  <c r="E85" i="7"/>
  <c r="D85" i="7"/>
  <c r="A68" i="3" s="1"/>
  <c r="E84" i="7"/>
  <c r="D84" i="7"/>
  <c r="A67" i="3" s="1"/>
  <c r="E83" i="7"/>
  <c r="D83" i="7"/>
  <c r="A66" i="3" s="1"/>
  <c r="E82" i="7"/>
  <c r="D82" i="7"/>
  <c r="A65" i="3" s="1"/>
  <c r="E81" i="7"/>
  <c r="D81" i="7"/>
  <c r="A64" i="3" s="1"/>
  <c r="E80" i="7"/>
  <c r="D80" i="7"/>
  <c r="A63" i="3" s="1"/>
  <c r="E79" i="7"/>
  <c r="D79" i="7"/>
  <c r="A62" i="3" s="1"/>
  <c r="E78" i="7"/>
  <c r="D78" i="7"/>
  <c r="A61" i="3" s="1"/>
  <c r="E77" i="7"/>
  <c r="D77" i="7"/>
  <c r="A60" i="3" s="1"/>
  <c r="E76" i="7"/>
  <c r="D76" i="7"/>
  <c r="A59" i="3" s="1"/>
  <c r="E75" i="7"/>
  <c r="D75" i="7"/>
  <c r="E74" i="7"/>
  <c r="D74" i="7"/>
  <c r="E73" i="7"/>
  <c r="D73" i="7"/>
  <c r="E72" i="7"/>
  <c r="D72" i="7"/>
  <c r="E71" i="7"/>
  <c r="D71" i="7"/>
  <c r="E70" i="7"/>
  <c r="D70" i="7"/>
  <c r="E69" i="7"/>
  <c r="D69" i="7"/>
  <c r="E68" i="7"/>
  <c r="D68" i="7"/>
  <c r="D62" i="3" l="1"/>
  <c r="E62" i="3" s="1"/>
  <c r="C29" i="3"/>
  <c r="C30" i="3"/>
  <c r="C31" i="3"/>
  <c r="C32" i="3"/>
  <c r="C33" i="3"/>
  <c r="C34" i="3"/>
  <c r="C35" i="3"/>
  <c r="C36" i="3"/>
  <c r="C37" i="3"/>
  <c r="C38" i="3"/>
  <c r="C39" i="3"/>
  <c r="C40" i="3"/>
  <c r="C41" i="3"/>
  <c r="C42" i="3"/>
  <c r="C43" i="3"/>
  <c r="C28" i="3"/>
  <c r="E47" i="3" s="1"/>
  <c r="D48" i="3"/>
  <c r="E48" i="3" s="1"/>
  <c r="D49" i="3"/>
  <c r="E49" i="3" s="1"/>
  <c r="D50" i="3"/>
  <c r="A85" i="3"/>
  <c r="A84" i="3"/>
  <c r="A83" i="3"/>
  <c r="A82" i="3"/>
  <c r="A81" i="3"/>
  <c r="A80" i="3"/>
  <c r="A79" i="3"/>
  <c r="A78" i="3"/>
  <c r="A77" i="3"/>
  <c r="A76" i="3"/>
  <c r="A75" i="3"/>
  <c r="A74" i="3"/>
  <c r="A73" i="3"/>
  <c r="A72" i="3"/>
  <c r="A71" i="3"/>
  <c r="A70" i="3"/>
  <c r="A58" i="3"/>
  <c r="A57" i="3"/>
  <c r="A56" i="3"/>
  <c r="A55" i="3"/>
  <c r="A54" i="3"/>
  <c r="A53" i="3"/>
  <c r="A52" i="3"/>
  <c r="A51" i="3"/>
  <c r="E50" i="3" l="1"/>
  <c r="D77" i="3" l="1"/>
  <c r="E77" i="3" s="1"/>
  <c r="D60" i="3"/>
  <c r="E60" i="3" s="1"/>
  <c r="D69" i="3"/>
  <c r="E69" i="3" s="1"/>
  <c r="D52" i="3"/>
  <c r="E52" i="3" s="1"/>
  <c r="D85" i="3"/>
  <c r="E85" i="3" s="1"/>
  <c r="C23" i="3"/>
  <c r="C21" i="3"/>
  <c r="B23" i="3"/>
  <c r="C22" i="3"/>
  <c r="B21" i="3"/>
  <c r="B22" i="3"/>
  <c r="C15" i="3"/>
  <c r="C14" i="3"/>
  <c r="C13" i="3"/>
  <c r="C12" i="3"/>
  <c r="D58" i="3" l="1"/>
  <c r="E58" i="3" s="1"/>
  <c r="D53" i="3"/>
  <c r="E53" i="3" s="1"/>
  <c r="D75" i="3"/>
  <c r="E75" i="3" s="1"/>
  <c r="D70" i="3"/>
  <c r="E70" i="3" s="1"/>
  <c r="D55" i="3"/>
  <c r="E55" i="3" s="1"/>
  <c r="D66" i="3"/>
  <c r="E66" i="3" s="1"/>
  <c r="D64" i="3"/>
  <c r="E64" i="3" s="1"/>
  <c r="D74" i="3"/>
  <c r="E74" i="3" s="1"/>
  <c r="D59" i="3"/>
  <c r="E59" i="3" s="1"/>
  <c r="D51" i="3"/>
  <c r="E51" i="3" s="1"/>
  <c r="D80" i="3"/>
  <c r="E80" i="3" s="1"/>
  <c r="D82" i="3"/>
  <c r="E82" i="3" s="1"/>
  <c r="D68" i="3"/>
  <c r="E68" i="3" s="1"/>
  <c r="D72" i="3"/>
  <c r="E72" i="3" s="1"/>
  <c r="D56" i="3"/>
  <c r="E56" i="3" s="1"/>
  <c r="D78" i="3"/>
  <c r="E78" i="3" s="1"/>
  <c r="D76" i="3"/>
  <c r="E76" i="3" s="1"/>
  <c r="D54" i="3"/>
  <c r="E54" i="3" s="1"/>
  <c r="D65" i="3"/>
  <c r="E65" i="3" s="1"/>
  <c r="D83" i="3"/>
  <c r="E83" i="3" s="1"/>
  <c r="D84" i="3"/>
  <c r="E84" i="3" s="1"/>
  <c r="D63" i="3"/>
  <c r="E63" i="3" s="1"/>
  <c r="D73" i="3"/>
  <c r="E73" i="3" s="1"/>
  <c r="D71" i="3"/>
  <c r="E71" i="3" s="1"/>
  <c r="D81" i="3"/>
  <c r="E81" i="3" s="1"/>
  <c r="D67" i="3"/>
  <c r="E67" i="3" s="1"/>
  <c r="D61" i="3"/>
  <c r="E61" i="3" s="1"/>
  <c r="D79" i="3"/>
  <c r="E79" i="3" s="1"/>
  <c r="D57" i="3"/>
  <c r="E57" i="3" s="1"/>
  <c r="C24" i="3"/>
  <c r="B24" i="3"/>
  <c r="F67" i="7" a="1"/>
  <c r="F67" i="7" s="1"/>
  <c r="B19" i="3" s="1"/>
  <c r="G67" i="7" a="1"/>
  <c r="G67" i="7" s="1"/>
  <c r="C19" i="3" s="1"/>
  <c r="K49" i="3" l="1"/>
  <c r="K51" i="3"/>
  <c r="L51" i="3"/>
  <c r="I51" i="3"/>
  <c r="J51" i="3"/>
  <c r="I53" i="3"/>
  <c r="J53" i="3"/>
  <c r="K53" i="3"/>
  <c r="L53" i="3"/>
  <c r="J48" i="3"/>
  <c r="K48" i="3"/>
  <c r="L48" i="3"/>
  <c r="I48" i="3"/>
  <c r="K47" i="3"/>
  <c r="L47" i="3"/>
  <c r="I47" i="3"/>
  <c r="J47" i="3"/>
  <c r="I52" i="3"/>
  <c r="J52" i="3"/>
  <c r="K52" i="3"/>
  <c r="L52" i="3"/>
  <c r="J49" i="3"/>
  <c r="I49" i="3"/>
  <c r="L49" i="3"/>
  <c r="J50" i="3"/>
  <c r="K50" i="3"/>
  <c r="L50" i="3"/>
  <c r="I50" i="3"/>
  <c r="M49" i="3" l="1"/>
  <c r="M48" i="3"/>
  <c r="M47" i="3"/>
  <c r="M53" i="3"/>
  <c r="M50" i="3"/>
  <c r="M51" i="3"/>
  <c r="M52"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<sst xmlns="http://schemas.openxmlformats.org/spreadsheetml/2006/main" count="322" uniqueCount="168">
  <si>
    <t>Acute Aortic Dissection Self-Assessment Questionaire</t>
  </si>
  <si>
    <t>To complete this questionaire enter the  date of assessment in the blue boxes provided, in the relevant column (i.e. baseline for first use, follow-up for subsequent assessments) and use the drop down lists to identify the most appropriat response for each question.</t>
  </si>
  <si>
    <t>The full Emergency Aortic Dissection Pathway document is available from &lt;ADD link&gt;.</t>
  </si>
  <si>
    <t>The summary toolkit showing key actions is avialable from &lt;ADD link&gt;.</t>
  </si>
  <si>
    <t>Date (DD/MM/YYYY):</t>
  </si>
  <si>
    <t>Baseline</t>
  </si>
  <si>
    <t>Principle</t>
  </si>
  <si>
    <t>Self-Assessment questions</t>
  </si>
  <si>
    <t>Principle 1: Regional governance</t>
  </si>
  <si>
    <t>Do you have a Standard Operating Procedure (SOP), endorsed by Trust management and commissioners, in place?</t>
  </si>
  <si>
    <t>N/A</t>
  </si>
  <si>
    <t>Does your SOP cover the whole pathway, including medical management, emergency referral, imaging, and transfer?</t>
  </si>
  <si>
    <t>No</t>
  </si>
  <si>
    <t>Is your SOP reviewed and updated annually?</t>
  </si>
  <si>
    <t>Yes</t>
  </si>
  <si>
    <t xml:space="preserve">Do you hold regional governance meetings at least quarterly? </t>
  </si>
  <si>
    <t>Partly</t>
  </si>
  <si>
    <t>Do you participate in the national annual governance review?</t>
  </si>
  <si>
    <t>Principle 2: Co-ordination through a Regional Multi-Disciplinary Team (MDT) and a Multi-Disciplinary Meeting (MDM)</t>
  </si>
  <si>
    <t>Is there appropriate multidisciplinary and managerial support in place?</t>
  </si>
  <si>
    <t>Does your MDT include a cardiac and vascular surgeon and an interventional radiologist?</t>
  </si>
  <si>
    <t>Is the frequency of MDMs regular enough to allow timely decision making?</t>
  </si>
  <si>
    <t>Is there a facility to hold urgent ad-hoc MDM calls 24 hours a day, seven days per week, through an on-call rota?</t>
  </si>
  <si>
    <t>is there appropriate administrative support available?</t>
  </si>
  <si>
    <t>Are all patients discussed by the MDT at the MDM?</t>
  </si>
  <si>
    <t>Are all decisions agreed and fully documented as clinically appropriate in the patient notes?</t>
  </si>
  <si>
    <t>Principle 3: Regional rota &amp; Single point of contact</t>
  </si>
  <si>
    <t>Is the single point of contact always a consultant grade or equivalent and capable of and experienced enough to take significant clinical decisions?</t>
  </si>
  <si>
    <t xml:space="preserve">Is there always a single point of contact available, 24 hours a day, seven days per week? </t>
  </si>
  <si>
    <t>Is there a backup always available in the event that the single point of contact is unavailable due to another patient?</t>
  </si>
  <si>
    <t>Principle 4: Timely and reliable image transfer</t>
  </si>
  <si>
    <t>Is there radiologist interpretation available, on-site or via a tertiary centre, 24 hours per day, seven days per week?</t>
  </si>
  <si>
    <t>Is there an established process in place where images are transferred via the Image Exchange Portal (IEP)?</t>
  </si>
  <si>
    <t>Principle 5:  Safe transfer</t>
  </si>
  <si>
    <t>Do you have an Adult Critical Care Transfer Service available to transfer all Type A and complicated Type B cases to the regional specialist centre?</t>
  </si>
  <si>
    <t>Principle 6:  Specialist treatment for of all acute aortic dissections</t>
  </si>
  <si>
    <t>Are all patients with complicated Type B dissection requiring immediate intervention transferred directly to a level 2/3 critical care area within the regional specialist centre?</t>
  </si>
  <si>
    <t>Are agreed protocols in place for the management of all Type B patients not requiring immediate intervention, including either transferring to the specialist centre for medical management or managed locally?</t>
  </si>
  <si>
    <t>Principle 7: A regional education programme</t>
  </si>
  <si>
    <t>Comments</t>
  </si>
  <si>
    <t>1st</t>
  </si>
  <si>
    <t>3rd</t>
  </si>
  <si>
    <t>2nd</t>
  </si>
  <si>
    <t>This acute aortic dissection self-assessment questionnaire is designed to help identify any gaps in current service provision and/or opportunities to enhance or develop services or systems at a local level.
They can also help consider future demand, using local intelligence alongside projected data to ensure accuracy and consistency.</t>
  </si>
  <si>
    <t>This acute aortic dissection self-assessment questionnaire is designed to help identify any gaps in current service provision and/or opportunities to enhance or develop services or systems at a local level. Using these questions alongside local intelligence may also help to consider future demand.</t>
  </si>
  <si>
    <t>Has an education programme been developed to describe how the regional AAD pathway will operate for all staff involved?</t>
  </si>
  <si>
    <t>Will training be in place and rolled out before the launch of the pathway?</t>
  </si>
  <si>
    <t>Are arrangements in place for the training to be repeated at appropriate intervals?</t>
  </si>
  <si>
    <t>7-1</t>
  </si>
  <si>
    <t>7-2</t>
  </si>
  <si>
    <t>7-3</t>
  </si>
  <si>
    <t>Are all type A patients suitable for surgery operated upon by a member of the MDT?</t>
  </si>
  <si>
    <t>Are protocols in place for the management of non Type A or B patients</t>
  </si>
  <si>
    <t>6-1</t>
  </si>
  <si>
    <t>6-2</t>
  </si>
  <si>
    <t>6-3</t>
  </si>
  <si>
    <t>6-4</t>
  </si>
  <si>
    <t>Have arrangements been made to utilise the Adult Critical Care Transfer Service for transfer?</t>
  </si>
  <si>
    <t>If Adult Critical Care Transfer Service is not available have you agreed transfer protocols with your regional ambulance service?</t>
  </si>
  <si>
    <t>Does your protocol include arrangements for patient management during transfer?</t>
  </si>
  <si>
    <t>5-1</t>
  </si>
  <si>
    <t>5-2</t>
  </si>
  <si>
    <t>5-3</t>
  </si>
  <si>
    <t>5-4</t>
  </si>
  <si>
    <t>Has this process been tested and found to be reliable</t>
  </si>
  <si>
    <t>4-1</t>
  </si>
  <si>
    <t>4-2</t>
  </si>
  <si>
    <t>4-3</t>
  </si>
  <si>
    <t>Is there always a single point of contact available, 24 hours a day, seven days per week?</t>
  </si>
  <si>
    <t>Does your MDT have a regular meeting?</t>
  </si>
  <si>
    <t>3-1</t>
  </si>
  <si>
    <t>3-2</t>
  </si>
  <si>
    <t>3-3</t>
  </si>
  <si>
    <t>2-1</t>
  </si>
  <si>
    <t>2-2</t>
  </si>
  <si>
    <t>2-3</t>
  </si>
  <si>
    <t>2-4</t>
  </si>
  <si>
    <t>2-5</t>
  </si>
  <si>
    <t>2-6</t>
  </si>
  <si>
    <t>2-7</t>
  </si>
  <si>
    <t>Do you have an appointed Clinical Lead?</t>
  </si>
  <si>
    <t>Have you arranged administrative support?</t>
  </si>
  <si>
    <t>Have you completed KPI baseline monitoring?</t>
  </si>
  <si>
    <t>1-1</t>
  </si>
  <si>
    <t>1-2</t>
  </si>
  <si>
    <t>1-3</t>
  </si>
  <si>
    <t>1-4</t>
  </si>
  <si>
    <t>1-5</t>
  </si>
  <si>
    <t>1-6</t>
  </si>
  <si>
    <t>1-7</t>
  </si>
  <si>
    <t>1-8</t>
  </si>
  <si>
    <t>1-9</t>
  </si>
  <si>
    <t>1-10</t>
  </si>
  <si>
    <t>Have you made arrangements to collect key performance indicators (KPIs)?</t>
  </si>
  <si>
    <t>Do you monitor and review KPIs?</t>
  </si>
  <si>
    <t>Assessment responses</t>
  </si>
  <si>
    <t>The summary toolkit showing key actions is available from &lt;ADD link&gt;.</t>
  </si>
  <si>
    <t>1st Follow-up</t>
  </si>
  <si>
    <t>2nd Follow-up</t>
  </si>
  <si>
    <t>3rd Follow-up</t>
  </si>
  <si>
    <t>4th Follow-up</t>
  </si>
  <si>
    <t>Have you made arrangements to collect KPIs</t>
  </si>
  <si>
    <t xml:space="preserve">Do you monitor and review key performance indicators (KPIs)? </t>
  </si>
  <si>
    <t>Have arrangements been made to utilise this for transfer?</t>
  </si>
  <si>
    <t>Does your protocol include arrangements for patient management during transfer</t>
  </si>
  <si>
    <t>Is an education programme developed to describe thee regional pathway works for all staff involved?</t>
  </si>
  <si>
    <t>Assessment dates</t>
  </si>
  <si>
    <t>Time 1</t>
  </si>
  <si>
    <t>Time 2</t>
  </si>
  <si>
    <t>Acute Aortic Dissection Self-Assessment Questionnaire</t>
  </si>
  <si>
    <t>Responses</t>
  </si>
  <si>
    <t>Date (DD/MM/YYYY) &gt;</t>
  </si>
  <si>
    <t>Principle 1</t>
  </si>
  <si>
    <t>Principle 2</t>
  </si>
  <si>
    <t>Principle 3</t>
  </si>
  <si>
    <t>Principle 4</t>
  </si>
  <si>
    <t>Principle 5</t>
  </si>
  <si>
    <t>Principle 6</t>
  </si>
  <si>
    <t>Principle 7</t>
  </si>
  <si>
    <t>No response</t>
  </si>
  <si>
    <t>Introduction</t>
  </si>
  <si>
    <t>Completing the tool</t>
  </si>
  <si>
    <t>Summary results</t>
  </si>
  <si>
    <t>Acute Aortic Dissection Self-Assessment Questionnaire: Summary of changes over time</t>
  </si>
  <si>
    <t>Same</t>
  </si>
  <si>
    <t>1. Select the time points you wish to compare</t>
  </si>
  <si>
    <t>2. Summary of responses Time 1 to Time 2</t>
  </si>
  <si>
    <t>4. Summary of change in response by question number  (Time &gt; Time 2)</t>
  </si>
  <si>
    <t xml:space="preserve">Section 1. 
</t>
  </si>
  <si>
    <t xml:space="preserve">Section 2. </t>
  </si>
  <si>
    <t xml:space="preserve">Section 3. </t>
  </si>
  <si>
    <t xml:space="preserve">Section 4. </t>
  </si>
  <si>
    <t xml:space="preserve">Section 5. </t>
  </si>
  <si>
    <t>Times 2</t>
  </si>
  <si>
    <t>00</t>
  </si>
  <si>
    <t>Sum</t>
  </si>
  <si>
    <t>Intended audience</t>
  </si>
  <si>
    <t xml:space="preserve">To complete this questionnaire enter the date of assessment in the blue boxes provided, baseline for first use, 1st-3rd for follow-up and use the drop down lists to identify the most appropriate response for each question.
A space for comments, after the responses, is also provided. </t>
  </si>
  <si>
    <t>The questions included in this self-assessment tool come directly from the Emergency Aortic Dissection Pathway Toolkit and reflect the key actions that have been developed in partnership with our stakeholders.
The questions are designed to help identify any current gaps in service provision and/or current opportunities to enhance or develop services/systems at a local level. They can also help with monitoring progress and considering future demand, using local intelligence alongside projected data.</t>
  </si>
  <si>
    <t>The self-assessment questions are included in the Tab:</t>
  </si>
  <si>
    <t>Self-Assessment Questionnaire</t>
  </si>
  <si>
    <t>This tool is an aid to support emergency and acute services to identify opportunities to improve processes and procedures to ensure the approproate recognition and management of  Acute Aortic Dissections, from initial presentation to intervention.
Responses to question are for internal use only and there will be no oblication to share any responses with other organisations.</t>
  </si>
  <si>
    <t>Once you have clicked on the Self-Assessment tab the list of questions for each of the seven priority areas is presented. There is provision to capture responses to these questions up to four times. In the appropriate column (baseline, 1st, 2nd, or 3rd response) enter the date. Use the drop down lists for each question to identify the most appropriate response. Possible responses are No, Partly, and es. There is also a space beside each question to write any comments.</t>
  </si>
  <si>
    <t>A summary of responses and change in responses is presented in:</t>
  </si>
  <si>
    <t>A description of how to use this section and the information it provide is included at the top of this the Summary results tab.</t>
  </si>
  <si>
    <t>Contact information</t>
  </si>
  <si>
    <t>Are all type A patients suitable for surgery operated on by a member of the MDT?</t>
  </si>
  <si>
    <t>Have you agreed the named members of your multi disciplinary team</t>
  </si>
  <si>
    <t>Does your MDT have a regular MDM?</t>
  </si>
  <si>
    <t>Is there a facility to hold urgent ad-hoc MDM calls 24 hours a day, seven days per week, by members of the on-call rota?</t>
  </si>
  <si>
    <t>2-8</t>
  </si>
  <si>
    <t>Is there a backup always available in the event that the single point of contact is unavailable?</t>
  </si>
  <si>
    <t>Is there an established process in place for image transfer?</t>
  </si>
  <si>
    <t xml:space="preserve">The intended audience for this tool is commissioners, clinical teams, and emergency transfer systems working within or for an emergency cardiac setting. </t>
  </si>
  <si>
    <r>
      <t>The full Emergency Aortic Dissection Pathway toolkit is available from</t>
    </r>
    <r>
      <rPr>
        <sz val="11"/>
        <color rgb="FFFF0000"/>
        <rFont val="Arial"/>
        <family val="2"/>
      </rPr>
      <t xml:space="preserve"> &lt;ADD link&gt;</t>
    </r>
  </si>
  <si>
    <r>
      <t xml:space="preserve">A summary of the toolkit, with key actions alongside the self-asssesment questions included in this tool, is available from </t>
    </r>
    <r>
      <rPr>
        <sz val="11"/>
        <color rgb="FFFF0000"/>
        <rFont val="Arial"/>
        <family val="2"/>
      </rPr>
      <t>&lt;ADD link&gt;</t>
    </r>
  </si>
  <si>
    <r>
      <t xml:space="preserve">For issues relating to using this tool please email </t>
    </r>
    <r>
      <rPr>
        <sz val="11"/>
        <color rgb="FF004676"/>
        <rFont val="Arial"/>
        <family val="2"/>
      </rPr>
      <t>rightcare@nhs.net</t>
    </r>
  </si>
  <si>
    <t>Responses to the self-assessment question and changes in responses over time are summarised below, in sections 1 to 5.</t>
  </si>
  <si>
    <t>The two pie charts provide an overall summary of the responses for the two time points selected in section 1. They show the overall attainment in meeting the key actions identified in the AAD toolkit.</t>
  </si>
  <si>
    <t>Select the two time points you wish to compare using the drop-down options</t>
  </si>
  <si>
    <t xml:space="preserve">The graph summarises the direction of change in responses between the tow time points selected in section 1 for each of the seven priority areas. </t>
  </si>
  <si>
    <t>The line graphs show the responses to all of the questions for each of the two time points selected in section 1, and the direction of change in responses over time. These graphs will help identify where progress hasn't been made over time.</t>
  </si>
  <si>
    <t>5. Searchable response list</t>
  </si>
  <si>
    <t>A table of all of the questions and responses for the two time periods selected. The filters can be used to explore responses.</t>
  </si>
  <si>
    <t>Decline</t>
  </si>
  <si>
    <t>Improvement</t>
  </si>
  <si>
    <t>One or more missing value(s)</t>
  </si>
  <si>
    <t>3. Summary of change in response pattern from Time 1 to Time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</si>
</sst>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44" x14ac:knownFonts="1">
    <font>
      <sz val="11"/>
      <color theme="1"/>
      <name val="Calibri"/>
      <family val="2"/>
      <scheme val="minor"/>
    </font>
    <font>
      <sz val="11"/>
      <color theme="0"/>
      <name val="Calibri"/>
      <family val="2"/>
      <scheme val="minor"/>
    </font>
    <font>
      <sz val="11"/>
      <color theme="1"/>
      <name val="Arial"/>
      <family val="2"/>
    </font>
    <font>
      <sz val="11"/>
      <color rgb="FF006AB4"/>
      <name val="Calibri"/>
      <family val="2"/>
      <scheme val="minor"/>
    </font>
    <font>
      <sz val="14"/>
      <color rgb="FF006AB4"/>
      <name val="Calibri"/>
      <family val="2"/>
      <scheme val="minor"/>
    </font>
    <font>
      <b/>
      <sz val="16"/>
      <color rgb="FF006AB4"/>
      <name val="Calibri"/>
      <family val="2"/>
      <scheme val="minor"/>
    </font>
    <font>
      <b/>
      <sz val="11"/>
      <color rgb="FF006AB4"/>
      <name val="Calibri"/>
      <family val="2"/>
      <scheme val="minor"/>
    </font>
    <font>
      <b/>
      <sz val="11"/>
      <name val="Calibri"/>
      <family val="2"/>
      <scheme val="minor"/>
    </font>
    <font>
      <sz val="11"/>
      <name val="Calibri"/>
      <family val="2"/>
      <scheme val="minor"/>
    </font>
    <font>
      <i/>
      <sz val="11"/>
      <name val="Calibri"/>
      <family val="2"/>
      <scheme val="minor"/>
    </font>
    <font>
      <i/>
      <sz val="11"/>
      <color rgb="FF006AB4"/>
      <name val="Calibri"/>
      <family val="2"/>
      <scheme val="minor"/>
    </font>
    <font>
      <b/>
      <sz val="11"/>
      <color theme="1"/>
      <name val="Calibri"/>
      <family val="2"/>
      <scheme val="minor"/>
    </font>
    <font>
      <sz val="12"/>
      <color theme="1"/>
      <name val="Calibri"/>
      <family val="2"/>
      <scheme val="minor"/>
    </font>
    <font>
      <sz val="12"/>
      <color rgb="FF0070C0"/>
      <name val="Calibri"/>
      <family val="2"/>
      <scheme val="minor"/>
    </font>
    <font>
      <b/>
      <sz val="11"/>
      <name val="Arial"/>
      <family val="2"/>
    </font>
    <font>
      <sz val="11"/>
      <name val="Arial"/>
      <family val="2"/>
    </font>
    <font>
      <i/>
      <sz val="11"/>
      <color rgb="FF006AB4"/>
      <name val="Arial"/>
      <family val="2"/>
    </font>
    <font>
      <sz val="14"/>
      <color rgb="FF006AB4"/>
      <name val="Arial"/>
      <family val="2"/>
    </font>
    <font>
      <b/>
      <sz val="11"/>
      <color rgb="FF006AB4"/>
      <name val="Arial"/>
      <family val="2"/>
    </font>
    <font>
      <sz val="11"/>
      <color rgb="FF0070C0"/>
      <name val="Arial"/>
      <family val="2"/>
    </font>
    <font>
      <sz val="11"/>
      <color rgb="FF006AB4"/>
      <name val="Arial"/>
      <family val="2"/>
    </font>
    <font>
      <sz val="14"/>
      <color rgb="FF0070C0"/>
      <name val="Arial"/>
      <family val="2"/>
    </font>
    <font>
      <sz val="12"/>
      <color rgb="FF0070C0"/>
      <name val="Arial"/>
      <family val="2"/>
    </font>
    <font>
      <b/>
      <sz val="18"/>
      <color rgb="FF0070C0"/>
      <name val="Arial"/>
      <family val="2"/>
    </font>
    <font>
      <sz val="18"/>
      <color theme="1"/>
      <name val="Arial"/>
      <family val="2"/>
    </font>
    <font>
      <sz val="10"/>
      <color theme="1"/>
      <name val="Arial"/>
      <family val="2"/>
    </font>
    <font>
      <i/>
      <sz val="10"/>
      <name val="Arial"/>
      <family val="2"/>
    </font>
    <font>
      <i/>
      <sz val="10"/>
      <color theme="0" tint="-0.499984740745262"/>
      <name val="Arial"/>
      <family val="2"/>
    </font>
    <font>
      <sz val="11"/>
      <color theme="0"/>
      <name val="Arial"/>
      <family val="2"/>
    </font>
    <font>
      <b/>
      <sz val="11"/>
      <color theme="1"/>
      <name val="Arial"/>
      <family val="2"/>
    </font>
    <font>
      <u/>
      <sz val="11"/>
      <color theme="10"/>
      <name val="Calibri"/>
      <family val="2"/>
      <scheme val="minor"/>
    </font>
    <font>
      <b/>
      <sz val="16"/>
      <color rgb="FF006AB4"/>
      <name val="Arial"/>
      <family val="2"/>
    </font>
    <font>
      <sz val="16"/>
      <color theme="1"/>
      <name val="Arial"/>
      <family val="2"/>
    </font>
    <font>
      <sz val="14"/>
      <color theme="1"/>
      <name val="Arial"/>
      <family val="2"/>
    </font>
    <font>
      <u/>
      <sz val="11"/>
      <color theme="10"/>
      <name val="Arial"/>
      <family val="2"/>
    </font>
    <font>
      <b/>
      <sz val="12"/>
      <color rgb="FF006AB4"/>
      <name val="Arial"/>
      <family val="2"/>
    </font>
    <font>
      <sz val="10"/>
      <color rgb="FF006AB4"/>
      <name val="Arial"/>
      <family val="2"/>
    </font>
    <font>
      <b/>
      <sz val="14"/>
      <name val="Arial"/>
      <family val="2"/>
    </font>
    <font>
      <sz val="8"/>
      <name val="Calibri"/>
      <family val="2"/>
      <scheme val="minor"/>
    </font>
    <font>
      <b/>
      <sz val="14"/>
      <color rgb="FF0070C0"/>
      <name val="Arial"/>
      <family val="2"/>
    </font>
    <font>
      <sz val="11"/>
      <color rgb="FFFF0000"/>
      <name val="Arial"/>
      <family val="2"/>
    </font>
    <font>
      <sz val="11"/>
      <color rgb="FF004676"/>
      <name val="Arial"/>
      <family val="2"/>
    </font>
    <font>
      <b/>
      <sz val="16"/>
      <color rgb="FF0070C0"/>
      <name val="Arial"/>
      <family val="2"/>
    </font>
    <font>
      <sz val="10"/>
      <color theme="0" tint="-4.9989318521683403E-2"/>
      <name val="Arial"/>
      <family val="2"/>
    </font>
  </fonts>
  <fills count="14">
    <fill>
      <patternFill patternType="none"/>
    </fill>
    <fill>
      <patternFill patternType="gray125"/>
    </fill>
    <fill>
      <patternFill patternType="solid">
        <fgColor rgb="FFFFE7E7"/>
        <bgColor indexed="64"/>
      </patternFill>
    </fill>
    <fill>
      <patternFill patternType="solid">
        <fgColor rgb="FF006AB4"/>
        <bgColor indexed="64"/>
      </patternFill>
    </fill>
    <fill>
      <patternFill patternType="solid">
        <fgColor rgb="FFEBF6FF"/>
        <bgColor indexed="64"/>
      </patternFill>
    </fill>
    <fill>
      <patternFill patternType="solid">
        <fgColor rgb="FFFFF6D9"/>
        <bgColor indexed="64"/>
      </patternFill>
    </fill>
    <fill>
      <patternFill patternType="solid">
        <fgColor rgb="FFD9FFEA"/>
        <bgColor indexed="64"/>
      </patternFill>
    </fill>
    <fill>
      <patternFill patternType="solid">
        <fgColor rgb="FFFFFFD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
      <patternFill patternType="solid">
        <fgColor rgb="FF264478"/>
        <bgColor indexed="64"/>
      </patternFill>
    </fill>
  </fills>
  <borders count="58">
    <border>
      <left/>
      <right/>
      <top/>
      <bottom/>
      <diagonal/>
    </border>
    <border>
      <left/>
      <right/>
      <top/>
      <bottom style="hair">
        <color theme="0"/>
      </bottom>
      <diagonal/>
    </border>
    <border>
      <left/>
      <right/>
      <top style="hair">
        <color theme="0"/>
      </top>
      <bottom style="hair">
        <color theme="0"/>
      </bottom>
      <diagonal/>
    </border>
    <border>
      <left style="thin">
        <color theme="0"/>
      </left>
      <right style="thin">
        <color theme="0"/>
      </right>
      <top/>
      <bottom style="hair">
        <color theme="0"/>
      </bottom>
      <diagonal/>
    </border>
    <border>
      <left style="thin">
        <color theme="0"/>
      </left>
      <right style="thin">
        <color theme="0"/>
      </right>
      <top style="hair">
        <color theme="0"/>
      </top>
      <bottom style="hair">
        <color theme="0"/>
      </bottom>
      <diagonal/>
    </border>
    <border>
      <left style="medium">
        <color theme="0"/>
      </left>
      <right style="medium">
        <color theme="0"/>
      </right>
      <top style="medium">
        <color theme="0"/>
      </top>
      <bottom style="medium">
        <color theme="0"/>
      </bottom>
      <diagonal/>
    </border>
    <border>
      <left/>
      <right/>
      <top/>
      <bottom style="thick">
        <color theme="0"/>
      </bottom>
      <diagonal/>
    </border>
    <border>
      <left/>
      <right/>
      <top style="hair">
        <color theme="0"/>
      </top>
      <bottom style="thick">
        <color theme="0"/>
      </bottom>
      <diagonal/>
    </border>
    <border>
      <left style="thin">
        <color theme="0"/>
      </left>
      <right style="thin">
        <color theme="0"/>
      </right>
      <top style="hair">
        <color theme="0"/>
      </top>
      <bottom style="thick">
        <color theme="0"/>
      </bottom>
      <diagonal/>
    </border>
    <border>
      <left/>
      <right/>
      <top style="thick">
        <color theme="0"/>
      </top>
      <bottom/>
      <diagonal/>
    </border>
    <border>
      <left/>
      <right/>
      <top style="thick">
        <color theme="0"/>
      </top>
      <bottom style="hair">
        <color theme="0"/>
      </bottom>
      <diagonal/>
    </border>
    <border>
      <left style="thin">
        <color theme="0"/>
      </left>
      <right style="thin">
        <color theme="0"/>
      </right>
      <top style="thick">
        <color theme="0"/>
      </top>
      <bottom style="hair">
        <color theme="0"/>
      </bottom>
      <diagonal/>
    </border>
    <border>
      <left/>
      <right/>
      <top style="thick">
        <color theme="0"/>
      </top>
      <bottom style="dashed">
        <color theme="0"/>
      </bottom>
      <diagonal/>
    </border>
    <border>
      <left style="thin">
        <color theme="0"/>
      </left>
      <right style="thin">
        <color theme="0"/>
      </right>
      <top style="thick">
        <color theme="0"/>
      </top>
      <bottom style="dashed">
        <color theme="0"/>
      </bottom>
      <diagonal/>
    </border>
    <border>
      <left/>
      <right/>
      <top style="dashed">
        <color theme="0"/>
      </top>
      <bottom style="dashed">
        <color theme="0"/>
      </bottom>
      <diagonal/>
    </border>
    <border>
      <left style="thin">
        <color theme="0"/>
      </left>
      <right style="thin">
        <color theme="0"/>
      </right>
      <top style="dashed">
        <color theme="0"/>
      </top>
      <bottom style="dashed">
        <color theme="0"/>
      </bottom>
      <diagonal/>
    </border>
    <border>
      <left/>
      <right/>
      <top style="dashed">
        <color theme="0"/>
      </top>
      <bottom style="thick">
        <color theme="0"/>
      </bottom>
      <diagonal/>
    </border>
    <border>
      <left style="thin">
        <color theme="0"/>
      </left>
      <right style="thin">
        <color theme="0"/>
      </right>
      <top style="dashed">
        <color theme="0"/>
      </top>
      <bottom style="thick">
        <color theme="0"/>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rgb="FF006AB4"/>
      </left>
      <right style="medium">
        <color rgb="FF006AB4"/>
      </right>
      <top style="medium">
        <color rgb="FF006AB4"/>
      </top>
      <bottom style="medium">
        <color rgb="FF006AB4"/>
      </bottom>
      <diagonal/>
    </border>
  </borders>
  <cellStyleXfs count="2">
    <xf numFmtId="0" fontId="0" fillId="0" borderId="0"/>
    <xf numFmtId="0" fontId="30" fillId="0" borderId="0" applyNumberFormat="0" applyFill="0" applyBorder="0" applyAlignment="0" applyProtection="0"/>
  </cellStyleXfs>
  <cellXfs count="251">
    <xf numFmtId="0" fontId="0" fillId="0" borderId="0" xfId="0"/>
    <xf numFmtId="0" fontId="2" fillId="0" borderId="0" xfId="0" applyFont="1"/>
    <xf numFmtId="0" fontId="0" fillId="0" borderId="0" xfId="0" applyAlignment="1">
      <alignment horizontal="center"/>
    </xf>
    <xf numFmtId="0" fontId="0" fillId="0" borderId="0" xfId="0" applyAlignment="1">
      <alignment horizontal="left" vertical="top" wrapText="1"/>
    </xf>
    <xf numFmtId="0" fontId="4" fillId="0" borderId="0" xfId="0" applyFont="1"/>
    <xf numFmtId="0" fontId="5" fillId="0" borderId="0" xfId="0" applyFont="1"/>
    <xf numFmtId="14" fontId="0" fillId="0" borderId="0" xfId="0" applyNumberFormat="1"/>
    <xf numFmtId="0" fontId="4" fillId="0" borderId="0" xfId="0" applyFont="1" applyAlignment="1">
      <alignment horizontal="left" vertical="top" wrapText="1"/>
    </xf>
    <xf numFmtId="0" fontId="8" fillId="0" borderId="0" xfId="0" applyFont="1" applyAlignment="1">
      <alignment horizontal="left" vertical="top"/>
    </xf>
    <xf numFmtId="0" fontId="9" fillId="0" borderId="0" xfId="0" applyFont="1" applyAlignment="1">
      <alignment horizontal="left" vertical="top"/>
    </xf>
    <xf numFmtId="0" fontId="10" fillId="0" borderId="0" xfId="0" applyFont="1" applyAlignment="1">
      <alignment horizontal="left" vertical="top"/>
    </xf>
    <xf numFmtId="0" fontId="7" fillId="0" borderId="0" xfId="0" applyFont="1" applyAlignment="1">
      <alignment horizontal="center" vertical="top" wrapText="1"/>
    </xf>
    <xf numFmtId="0" fontId="3" fillId="0" borderId="0" xfId="0" applyFont="1" applyAlignment="1">
      <alignment horizontal="center"/>
    </xf>
    <xf numFmtId="14" fontId="1" fillId="3" borderId="5" xfId="0" applyNumberFormat="1" applyFont="1" applyFill="1" applyBorder="1" applyAlignment="1">
      <alignment horizontal="center"/>
    </xf>
    <xf numFmtId="0" fontId="7" fillId="0" borderId="0" xfId="0" applyFont="1" applyAlignment="1">
      <alignment horizontal="left" vertical="top" wrapText="1"/>
    </xf>
    <xf numFmtId="0" fontId="6" fillId="0" borderId="0" xfId="0" applyFont="1" applyAlignment="1">
      <alignment vertical="top"/>
    </xf>
    <xf numFmtId="49" fontId="0" fillId="0" borderId="0" xfId="0" applyNumberFormat="1"/>
    <xf numFmtId="49" fontId="7" fillId="0" borderId="0" xfId="0" applyNumberFormat="1" applyFont="1" applyAlignment="1">
      <alignment horizontal="left" vertical="top" wrapText="1"/>
    </xf>
    <xf numFmtId="49" fontId="4" fillId="0" borderId="0" xfId="0" applyNumberFormat="1" applyFont="1"/>
    <xf numFmtId="49" fontId="0" fillId="9" borderId="1" xfId="0" applyNumberFormat="1" applyFill="1" applyBorder="1" applyAlignment="1">
      <alignment horizontal="left" vertical="top" wrapText="1"/>
    </xf>
    <xf numFmtId="0" fontId="0" fillId="9" borderId="1" xfId="0" applyFill="1" applyBorder="1" applyAlignment="1">
      <alignment horizontal="left" vertical="top" wrapText="1"/>
    </xf>
    <xf numFmtId="0" fontId="0" fillId="9" borderId="3" xfId="0" applyFill="1" applyBorder="1" applyAlignment="1">
      <alignment horizontal="center" vertical="top"/>
    </xf>
    <xf numFmtId="49" fontId="0" fillId="9" borderId="2" xfId="0" applyNumberFormat="1" applyFill="1" applyBorder="1" applyAlignment="1">
      <alignment horizontal="left" vertical="top" wrapText="1"/>
    </xf>
    <xf numFmtId="0" fontId="0" fillId="9" borderId="2" xfId="0" applyFill="1" applyBorder="1" applyAlignment="1">
      <alignment horizontal="left" vertical="top" wrapText="1"/>
    </xf>
    <xf numFmtId="0" fontId="0" fillId="9" borderId="4" xfId="0" applyFill="1" applyBorder="1" applyAlignment="1">
      <alignment horizontal="center" vertical="top"/>
    </xf>
    <xf numFmtId="49" fontId="0" fillId="9" borderId="12" xfId="0" applyNumberFormat="1" applyFill="1" applyBorder="1" applyAlignment="1">
      <alignment horizontal="left" vertical="top" wrapText="1"/>
    </xf>
    <xf numFmtId="0" fontId="0" fillId="9" borderId="12" xfId="0" applyFill="1" applyBorder="1" applyAlignment="1">
      <alignment horizontal="left" vertical="top" wrapText="1"/>
    </xf>
    <xf numFmtId="0" fontId="0" fillId="9" borderId="13" xfId="0" applyFill="1" applyBorder="1" applyAlignment="1">
      <alignment horizontal="center" vertical="top"/>
    </xf>
    <xf numFmtId="49" fontId="0" fillId="9" borderId="14" xfId="0" applyNumberFormat="1" applyFill="1" applyBorder="1" applyAlignment="1">
      <alignment horizontal="left" vertical="top" wrapText="1"/>
    </xf>
    <xf numFmtId="0" fontId="0" fillId="9" borderId="14" xfId="0" applyFill="1" applyBorder="1" applyAlignment="1">
      <alignment horizontal="left" vertical="top" wrapText="1"/>
    </xf>
    <xf numFmtId="0" fontId="0" fillId="9" borderId="15" xfId="0" applyFill="1" applyBorder="1" applyAlignment="1">
      <alignment horizontal="center" vertical="top"/>
    </xf>
    <xf numFmtId="49" fontId="0" fillId="9" borderId="10" xfId="0" applyNumberFormat="1" applyFill="1" applyBorder="1" applyAlignment="1">
      <alignment horizontal="left" vertical="top" wrapText="1"/>
    </xf>
    <xf numFmtId="0" fontId="0" fillId="9" borderId="10" xfId="0" applyFill="1" applyBorder="1" applyAlignment="1">
      <alignment horizontal="left" vertical="top" wrapText="1"/>
    </xf>
    <xf numFmtId="0" fontId="0" fillId="9" borderId="11" xfId="0" applyFill="1" applyBorder="1" applyAlignment="1">
      <alignment horizontal="center" vertical="top"/>
    </xf>
    <xf numFmtId="49" fontId="0" fillId="9" borderId="16" xfId="0" applyNumberFormat="1" applyFill="1" applyBorder="1" applyAlignment="1">
      <alignment horizontal="left" vertical="top" wrapText="1"/>
    </xf>
    <xf numFmtId="0" fontId="0" fillId="9" borderId="16" xfId="0" applyFill="1" applyBorder="1" applyAlignment="1">
      <alignment horizontal="left" vertical="top" wrapText="1"/>
    </xf>
    <xf numFmtId="0" fontId="0" fillId="9" borderId="17" xfId="0" applyFill="1" applyBorder="1" applyAlignment="1">
      <alignment horizontal="center" vertical="top"/>
    </xf>
    <xf numFmtId="49" fontId="0" fillId="9" borderId="7" xfId="0" applyNumberFormat="1" applyFill="1" applyBorder="1" applyAlignment="1">
      <alignment horizontal="left" vertical="top" wrapText="1"/>
    </xf>
    <xf numFmtId="0" fontId="0" fillId="9" borderId="7" xfId="0" applyFill="1" applyBorder="1" applyAlignment="1">
      <alignment horizontal="left" vertical="top" wrapText="1"/>
    </xf>
    <xf numFmtId="0" fontId="0" fillId="9" borderId="8" xfId="0" applyFill="1" applyBorder="1" applyAlignment="1">
      <alignment horizontal="center" vertical="top"/>
    </xf>
    <xf numFmtId="0" fontId="0" fillId="0" borderId="0" xfId="0"/>
    <xf numFmtId="0" fontId="12" fillId="10" borderId="19" xfId="0" applyFont="1" applyFill="1" applyBorder="1"/>
    <xf numFmtId="0" fontId="13" fillId="10" borderId="20" xfId="0" applyFont="1" applyFill="1" applyBorder="1"/>
    <xf numFmtId="14" fontId="13" fillId="10" borderId="21" xfId="0" applyNumberFormat="1" applyFont="1" applyFill="1" applyBorder="1" applyAlignment="1">
      <alignment horizontal="center"/>
    </xf>
    <xf numFmtId="14" fontId="12" fillId="10" borderId="18" xfId="0" applyNumberFormat="1" applyFont="1" applyFill="1" applyBorder="1"/>
    <xf numFmtId="14" fontId="13" fillId="10" borderId="22" xfId="0" applyNumberFormat="1" applyFont="1" applyFill="1" applyBorder="1" applyAlignment="1">
      <alignment horizontal="center"/>
    </xf>
    <xf numFmtId="14" fontId="12" fillId="10" borderId="23" xfId="0" applyNumberFormat="1" applyFont="1" applyFill="1" applyBorder="1"/>
    <xf numFmtId="14" fontId="13" fillId="10" borderId="0" xfId="0" applyNumberFormat="1" applyFont="1" applyFill="1" applyBorder="1" applyAlignment="1">
      <alignment horizontal="center"/>
    </xf>
    <xf numFmtId="0" fontId="2" fillId="0" borderId="0" xfId="0" applyFont="1" applyFill="1" applyBorder="1" applyAlignment="1">
      <alignment horizontal="center" vertical="top" wrapText="1"/>
    </xf>
    <xf numFmtId="0" fontId="2" fillId="0" borderId="0" xfId="0" applyFont="1" applyFill="1" applyBorder="1" applyAlignment="1">
      <alignment horizontal="left" vertical="top" wrapText="1"/>
    </xf>
    <xf numFmtId="0" fontId="14" fillId="0" borderId="0" xfId="0" applyFont="1" applyFill="1" applyBorder="1" applyAlignment="1">
      <alignment horizontal="center" vertical="top" wrapText="1"/>
    </xf>
    <xf numFmtId="49" fontId="14" fillId="0" borderId="0" xfId="0" applyNumberFormat="1" applyFont="1" applyFill="1" applyBorder="1" applyAlignment="1">
      <alignment horizontal="left" vertical="top" wrapText="1"/>
    </xf>
    <xf numFmtId="0" fontId="24" fillId="0" borderId="0" xfId="0" applyFont="1" applyFill="1" applyBorder="1" applyAlignment="1">
      <alignment horizontal="left" vertical="top" wrapText="1"/>
    </xf>
    <xf numFmtId="0" fontId="25" fillId="0" borderId="28" xfId="0" applyFont="1" applyFill="1" applyBorder="1" applyAlignment="1" applyProtection="1">
      <alignment horizontal="left" vertical="top" wrapText="1"/>
      <protection locked="0"/>
    </xf>
    <xf numFmtId="0" fontId="25" fillId="0" borderId="31" xfId="0" applyFont="1" applyFill="1" applyBorder="1" applyAlignment="1" applyProtection="1">
      <alignment horizontal="left" vertical="top" wrapText="1"/>
      <protection locked="0"/>
    </xf>
    <xf numFmtId="0" fontId="25" fillId="0" borderId="34" xfId="0" applyFont="1" applyFill="1" applyBorder="1" applyAlignment="1" applyProtection="1">
      <alignment horizontal="left" vertical="top" wrapText="1"/>
      <protection locked="0"/>
    </xf>
    <xf numFmtId="0" fontId="14" fillId="0" borderId="0" xfId="0" applyFont="1" applyFill="1" applyAlignment="1" applyProtection="1">
      <alignment horizontal="left" vertical="top" wrapText="1"/>
    </xf>
    <xf numFmtId="0" fontId="14" fillId="0" borderId="0" xfId="0" applyFont="1" applyFill="1" applyAlignment="1" applyProtection="1">
      <alignment horizontal="left" vertical="top"/>
    </xf>
    <xf numFmtId="0" fontId="16" fillId="0" borderId="0" xfId="0" applyFont="1" applyFill="1" applyAlignment="1" applyProtection="1">
      <alignment horizontal="left" vertical="top"/>
    </xf>
    <xf numFmtId="49" fontId="14" fillId="0" borderId="0" xfId="0" applyNumberFormat="1" applyFont="1" applyFill="1" applyAlignment="1" applyProtection="1">
      <alignment horizontal="left" vertical="top"/>
    </xf>
    <xf numFmtId="0" fontId="2" fillId="0" borderId="0" xfId="0" applyFont="1" applyFill="1" applyAlignment="1" applyProtection="1">
      <alignment horizontal="left" vertical="top" wrapText="1"/>
    </xf>
    <xf numFmtId="0" fontId="2" fillId="0" borderId="0" xfId="0" applyFont="1" applyAlignment="1" applyProtection="1">
      <alignment horizontal="left" vertical="top" wrapText="1"/>
    </xf>
    <xf numFmtId="1" fontId="13" fillId="10" borderId="0" xfId="0" applyNumberFormat="1" applyFont="1" applyFill="1" applyBorder="1" applyAlignment="1">
      <alignment horizontal="center"/>
    </xf>
    <xf numFmtId="0" fontId="2" fillId="0" borderId="0" xfId="0" applyFont="1" applyFill="1" applyBorder="1" applyAlignment="1" applyProtection="1">
      <alignment horizontal="left" vertical="top" wrapText="1"/>
    </xf>
    <xf numFmtId="1" fontId="0" fillId="0" borderId="38" xfId="0" applyNumberFormat="1" applyBorder="1" applyAlignment="1">
      <alignment horizontal="center" vertical="center"/>
    </xf>
    <xf numFmtId="1" fontId="0" fillId="0" borderId="39" xfId="0" applyNumberFormat="1" applyBorder="1" applyAlignment="1">
      <alignment horizontal="center" vertical="center"/>
    </xf>
    <xf numFmtId="0" fontId="0" fillId="0" borderId="0" xfId="0" applyFill="1" applyBorder="1"/>
    <xf numFmtId="0" fontId="29" fillId="0" borderId="0" xfId="0" applyFont="1" applyFill="1" applyAlignment="1" applyProtection="1">
      <alignment horizontal="left" vertical="top"/>
    </xf>
    <xf numFmtId="0" fontId="2" fillId="0" borderId="0" xfId="0" applyFont="1" applyAlignment="1" applyProtection="1">
      <alignment horizontal="left" vertical="top"/>
    </xf>
    <xf numFmtId="0" fontId="2" fillId="0" borderId="0" xfId="0" applyFont="1" applyFill="1" applyAlignment="1" applyProtection="1">
      <alignment horizontal="left" vertical="top"/>
    </xf>
    <xf numFmtId="0" fontId="15" fillId="0" borderId="0" xfId="0" applyFont="1" applyFill="1" applyAlignment="1" applyProtection="1">
      <alignment horizontal="left" vertical="top"/>
    </xf>
    <xf numFmtId="0" fontId="21" fillId="0" borderId="0" xfId="0" applyFont="1" applyAlignment="1" applyProtection="1">
      <alignment horizontal="left" vertical="top"/>
    </xf>
    <xf numFmtId="49" fontId="15" fillId="0" borderId="0" xfId="0" applyNumberFormat="1" applyFont="1" applyFill="1" applyAlignment="1" applyProtection="1">
      <alignment horizontal="left" vertical="top"/>
    </xf>
    <xf numFmtId="0" fontId="2" fillId="0" borderId="0" xfId="0" applyFont="1" applyFill="1" applyBorder="1" applyAlignment="1" applyProtection="1">
      <alignment horizontal="left" vertical="top"/>
    </xf>
    <xf numFmtId="0" fontId="17" fillId="0" borderId="0" xfId="0" applyFont="1" applyFill="1" applyBorder="1" applyAlignment="1" applyProtection="1">
      <alignment horizontal="left" vertical="top"/>
    </xf>
    <xf numFmtId="0" fontId="20" fillId="0" borderId="0" xfId="0" applyFont="1" applyAlignment="1" applyProtection="1">
      <alignment horizontal="left" vertical="top"/>
    </xf>
    <xf numFmtId="14" fontId="2" fillId="0" borderId="0" xfId="0" applyNumberFormat="1" applyFont="1" applyAlignment="1" applyProtection="1">
      <alignment horizontal="left" vertical="top"/>
    </xf>
    <xf numFmtId="0" fontId="28" fillId="0" borderId="0" xfId="0" applyFont="1" applyFill="1" applyBorder="1" applyAlignment="1" applyProtection="1">
      <alignment horizontal="left" vertical="top"/>
    </xf>
    <xf numFmtId="49" fontId="2" fillId="0" borderId="0" xfId="0" applyNumberFormat="1" applyFont="1" applyFill="1" applyAlignment="1" applyProtection="1">
      <alignment horizontal="left" vertical="top"/>
    </xf>
    <xf numFmtId="49" fontId="2" fillId="0" borderId="0" xfId="0" applyNumberFormat="1" applyFont="1" applyAlignment="1" applyProtection="1">
      <alignment horizontal="left" vertical="top"/>
    </xf>
    <xf numFmtId="0" fontId="2" fillId="0" borderId="0" xfId="0" applyFont="1" applyAlignment="1">
      <alignment wrapText="1"/>
    </xf>
    <xf numFmtId="0" fontId="0" fillId="0" borderId="0" xfId="0" applyAlignment="1">
      <alignment wrapText="1"/>
    </xf>
    <xf numFmtId="0" fontId="0" fillId="0" borderId="0" xfId="0" applyAlignment="1">
      <alignment horizontal="center" wrapText="1"/>
    </xf>
    <xf numFmtId="0" fontId="31" fillId="0" borderId="0" xfId="0" applyFont="1"/>
    <xf numFmtId="0" fontId="32" fillId="0" borderId="0" xfId="0" applyFont="1"/>
    <xf numFmtId="0" fontId="17" fillId="0" borderId="0" xfId="0" applyFont="1"/>
    <xf numFmtId="0" fontId="33" fillId="0" borderId="0" xfId="0" applyFont="1"/>
    <xf numFmtId="0" fontId="17" fillId="0" borderId="0" xfId="0" applyFont="1" applyAlignment="1">
      <alignment vertical="top" wrapText="1"/>
    </xf>
    <xf numFmtId="0" fontId="20" fillId="0" borderId="0" xfId="0" applyFont="1" applyAlignment="1">
      <alignment vertical="top" wrapText="1"/>
    </xf>
    <xf numFmtId="0" fontId="15" fillId="0" borderId="0" xfId="0" applyFont="1"/>
    <xf numFmtId="0" fontId="28" fillId="0" borderId="0" xfId="0" applyFont="1"/>
    <xf numFmtId="0" fontId="34" fillId="0" borderId="0" xfId="1" applyFont="1" applyFill="1" applyBorder="1" applyProtection="1">
      <protection locked="0"/>
    </xf>
    <xf numFmtId="0" fontId="15" fillId="0" borderId="0" xfId="0" applyFont="1" applyFill="1" applyBorder="1" applyAlignment="1">
      <alignment vertical="top" wrapText="1"/>
    </xf>
    <xf numFmtId="0" fontId="25" fillId="0" borderId="41" xfId="0" applyFont="1" applyFill="1" applyBorder="1" applyAlignment="1" applyProtection="1">
      <alignment horizontal="left" vertical="top" wrapText="1"/>
      <protection locked="0"/>
    </xf>
    <xf numFmtId="0" fontId="2" fillId="0" borderId="0" xfId="0" applyFont="1" applyFill="1" applyBorder="1" applyAlignment="1">
      <alignment vertical="top" wrapText="1"/>
    </xf>
    <xf numFmtId="0" fontId="24" fillId="0" borderId="0" xfId="0" applyFont="1" applyFill="1" applyBorder="1" applyAlignment="1">
      <alignment horizontal="center" vertical="top"/>
    </xf>
    <xf numFmtId="0" fontId="2" fillId="0" borderId="0" xfId="0" applyFont="1" applyFill="1" applyBorder="1" applyAlignment="1">
      <alignment horizontal="center" vertical="top"/>
    </xf>
    <xf numFmtId="0" fontId="2" fillId="0" borderId="0" xfId="0" applyFont="1" applyFill="1" applyBorder="1" applyAlignment="1">
      <alignment horizontal="left" vertical="top"/>
    </xf>
    <xf numFmtId="0" fontId="23" fillId="0" borderId="0" xfId="0" applyFont="1" applyFill="1" applyBorder="1" applyAlignment="1">
      <alignment horizontal="left" vertical="top"/>
    </xf>
    <xf numFmtId="0" fontId="24" fillId="0" borderId="0" xfId="0" applyFont="1" applyFill="1" applyBorder="1" applyAlignment="1">
      <alignment horizontal="left" vertical="top"/>
    </xf>
    <xf numFmtId="49" fontId="24" fillId="0" borderId="0" xfId="0" applyNumberFormat="1" applyFont="1" applyFill="1" applyBorder="1" applyAlignment="1">
      <alignment horizontal="left" vertical="top"/>
    </xf>
    <xf numFmtId="0" fontId="18" fillId="0" borderId="0" xfId="0" applyFont="1" applyFill="1" applyBorder="1" applyAlignment="1">
      <alignment horizontal="left" vertical="top"/>
    </xf>
    <xf numFmtId="0" fontId="20" fillId="0" borderId="0" xfId="0" applyFont="1" applyFill="1" applyBorder="1" applyAlignment="1">
      <alignment horizontal="left" vertical="top"/>
    </xf>
    <xf numFmtId="14" fontId="2" fillId="0" borderId="0" xfId="0" applyNumberFormat="1" applyFont="1" applyFill="1" applyBorder="1" applyAlignment="1">
      <alignment horizontal="left" vertical="top"/>
    </xf>
    <xf numFmtId="0" fontId="21" fillId="0" borderId="0" xfId="0" applyFont="1" applyFill="1" applyBorder="1" applyAlignment="1">
      <alignment horizontal="left" vertical="top"/>
    </xf>
    <xf numFmtId="49" fontId="2" fillId="0" borderId="0" xfId="0" applyNumberFormat="1" applyFont="1" applyFill="1" applyBorder="1" applyAlignment="1">
      <alignment horizontal="left" vertical="top"/>
    </xf>
    <xf numFmtId="0" fontId="35" fillId="0" borderId="0" xfId="0" applyFont="1" applyAlignment="1" applyProtection="1">
      <alignment horizontal="left" vertical="top"/>
    </xf>
    <xf numFmtId="164" fontId="13" fillId="10" borderId="0" xfId="0" quotePrefix="1" applyNumberFormat="1" applyFont="1" applyFill="1" applyBorder="1" applyAlignment="1">
      <alignment horizontal="center"/>
    </xf>
    <xf numFmtId="164" fontId="13" fillId="10" borderId="0" xfId="0" applyNumberFormat="1" applyFont="1" applyFill="1" applyBorder="1" applyAlignment="1">
      <alignment horizontal="center"/>
    </xf>
    <xf numFmtId="49" fontId="29" fillId="0" borderId="0" xfId="0" applyNumberFormat="1" applyFont="1" applyFill="1" applyAlignment="1" applyProtection="1">
      <alignment horizontal="left" vertical="top"/>
    </xf>
    <xf numFmtId="0" fontId="19" fillId="0" borderId="0" xfId="0" applyFont="1" applyFill="1" applyAlignment="1" applyProtection="1">
      <alignment horizontal="left" vertical="top"/>
    </xf>
    <xf numFmtId="0" fontId="19" fillId="0" borderId="0" xfId="0" applyFont="1" applyAlignment="1" applyProtection="1">
      <alignment horizontal="left" vertical="top"/>
    </xf>
    <xf numFmtId="0" fontId="33" fillId="0" borderId="0" xfId="0" applyFont="1" applyFill="1" applyAlignment="1" applyProtection="1">
      <alignment horizontal="left" vertical="top"/>
    </xf>
    <xf numFmtId="0" fontId="33" fillId="0" borderId="0" xfId="0" applyFont="1" applyAlignment="1" applyProtection="1">
      <alignment horizontal="left" vertical="top"/>
    </xf>
    <xf numFmtId="49" fontId="37" fillId="0" borderId="0" xfId="0" applyNumberFormat="1" applyFont="1" applyFill="1" applyAlignment="1" applyProtection="1">
      <alignment horizontal="left" vertical="top"/>
    </xf>
    <xf numFmtId="0" fontId="37" fillId="0" borderId="0" xfId="0" applyFont="1" applyFill="1" applyAlignment="1" applyProtection="1">
      <alignment horizontal="left" vertical="top"/>
    </xf>
    <xf numFmtId="0" fontId="15" fillId="11" borderId="0" xfId="0" applyFont="1" applyFill="1" applyAlignment="1" applyProtection="1">
      <alignment horizontal="left" vertical="top"/>
    </xf>
    <xf numFmtId="0" fontId="8" fillId="11" borderId="0" xfId="0" applyFont="1" applyFill="1" applyAlignment="1">
      <alignment horizontal="left"/>
    </xf>
    <xf numFmtId="0" fontId="15" fillId="0" borderId="0" xfId="0" applyFont="1" applyFill="1" applyBorder="1" applyAlignment="1">
      <alignment horizontal="left" vertical="top"/>
    </xf>
    <xf numFmtId="0" fontId="15" fillId="0" borderId="0" xfId="0" applyFont="1" applyFill="1" applyAlignment="1" applyProtection="1">
      <alignment horizontal="left" vertical="top"/>
      <protection locked="0"/>
    </xf>
    <xf numFmtId="49" fontId="15" fillId="0" borderId="0" xfId="0" applyNumberFormat="1" applyFont="1" applyFill="1" applyAlignment="1" applyProtection="1">
      <alignment horizontal="left" vertical="top"/>
      <protection locked="0"/>
    </xf>
    <xf numFmtId="0" fontId="2" fillId="0" borderId="0" xfId="0" applyFont="1" applyAlignment="1" applyProtection="1">
      <alignment horizontal="left" vertical="top"/>
      <protection locked="0"/>
    </xf>
    <xf numFmtId="0" fontId="2" fillId="0" borderId="0" xfId="0" applyFont="1" applyFill="1" applyAlignment="1" applyProtection="1">
      <alignment horizontal="left" vertical="top"/>
      <protection locked="0"/>
    </xf>
    <xf numFmtId="0" fontId="16" fillId="0" borderId="0" xfId="0" applyFont="1" applyFill="1" applyAlignment="1" applyProtection="1">
      <alignment horizontal="left" vertical="top"/>
      <protection locked="0"/>
    </xf>
    <xf numFmtId="49" fontId="14" fillId="0" borderId="0" xfId="0" applyNumberFormat="1" applyFont="1" applyFill="1" applyAlignment="1" applyProtection="1">
      <alignment horizontal="left" vertical="top"/>
      <protection locked="0"/>
    </xf>
    <xf numFmtId="0" fontId="14" fillId="0" borderId="0" xfId="0" applyFont="1" applyFill="1" applyAlignment="1" applyProtection="1">
      <alignment horizontal="left" vertical="top"/>
      <protection locked="0"/>
    </xf>
    <xf numFmtId="0" fontId="20" fillId="0" borderId="0" xfId="0" applyFont="1" applyFill="1" applyBorder="1" applyAlignment="1" applyProtection="1">
      <alignment vertical="top"/>
    </xf>
    <xf numFmtId="0" fontId="36" fillId="0" borderId="0" xfId="0" applyFont="1" applyFill="1" applyBorder="1" applyAlignment="1" applyProtection="1">
      <alignment vertical="top"/>
    </xf>
    <xf numFmtId="1" fontId="0" fillId="0" borderId="0" xfId="0" applyNumberFormat="1" applyBorder="1" applyAlignment="1">
      <alignment horizontal="center" vertical="center"/>
    </xf>
    <xf numFmtId="0" fontId="0" fillId="0" borderId="0" xfId="0" applyNumberFormat="1"/>
    <xf numFmtId="0" fontId="8" fillId="0" borderId="0" xfId="0" applyFont="1" applyFill="1" applyBorder="1"/>
    <xf numFmtId="0" fontId="15" fillId="0" borderId="0" xfId="0" applyFont="1" applyAlignment="1">
      <alignment horizontal="left" vertical="top" wrapText="1"/>
    </xf>
    <xf numFmtId="0" fontId="15" fillId="0" borderId="0" xfId="0" applyFont="1" applyAlignment="1">
      <alignment vertical="top" wrapText="1"/>
    </xf>
    <xf numFmtId="0" fontId="2" fillId="0" borderId="0" xfId="0" applyFont="1" applyAlignment="1">
      <alignment horizontal="left" vertical="top" wrapText="1"/>
    </xf>
    <xf numFmtId="0" fontId="17" fillId="0" borderId="0" xfId="0" applyFont="1" applyAlignment="1">
      <alignment vertical="center"/>
    </xf>
    <xf numFmtId="0" fontId="15" fillId="0" borderId="0" xfId="0" applyFont="1" applyFill="1" applyBorder="1" applyAlignment="1">
      <alignment horizontal="left" vertical="top"/>
    </xf>
    <xf numFmtId="0" fontId="14" fillId="0" borderId="0" xfId="0" applyFont="1" applyFill="1" applyBorder="1" applyAlignment="1">
      <alignment horizontal="left" vertical="top" wrapText="1"/>
    </xf>
    <xf numFmtId="0" fontId="16" fillId="0" borderId="0" xfId="0" applyFont="1" applyFill="1" applyBorder="1" applyAlignment="1">
      <alignment horizontal="left" vertical="top"/>
    </xf>
    <xf numFmtId="0" fontId="18" fillId="0" borderId="0" xfId="0" applyFont="1" applyFill="1" applyBorder="1" applyAlignment="1">
      <alignment horizontal="left" vertical="top" wrapText="1"/>
    </xf>
    <xf numFmtId="0" fontId="17" fillId="9" borderId="19" xfId="0" applyFont="1" applyFill="1" applyBorder="1" applyAlignment="1" applyProtection="1">
      <alignment horizontal="left" vertical="top"/>
      <protection locked="0"/>
    </xf>
    <xf numFmtId="49" fontId="2" fillId="9" borderId="25" xfId="0" applyNumberFormat="1" applyFont="1" applyFill="1" applyBorder="1" applyAlignment="1" applyProtection="1">
      <alignment horizontal="left" vertical="top"/>
    </xf>
    <xf numFmtId="0" fontId="2" fillId="9" borderId="20" xfId="0" applyFont="1" applyFill="1" applyBorder="1" applyAlignment="1" applyProtection="1">
      <alignment horizontal="left" vertical="top" wrapText="1"/>
    </xf>
    <xf numFmtId="0" fontId="17" fillId="9" borderId="22" xfId="0" applyFont="1" applyFill="1" applyBorder="1" applyAlignment="1" applyProtection="1">
      <alignment horizontal="left" vertical="top"/>
      <protection locked="0"/>
    </xf>
    <xf numFmtId="49" fontId="17" fillId="9" borderId="24" xfId="0" applyNumberFormat="1" applyFont="1" applyFill="1" applyBorder="1" applyAlignment="1" applyProtection="1">
      <alignment horizontal="left" vertical="top"/>
    </xf>
    <xf numFmtId="0" fontId="17" fillId="9" borderId="23" xfId="0" applyFont="1" applyFill="1" applyBorder="1" applyAlignment="1" applyProtection="1">
      <alignment horizontal="left" vertical="top" wrapText="1"/>
    </xf>
    <xf numFmtId="0" fontId="2" fillId="9" borderId="43" xfId="0" applyFont="1" applyFill="1" applyBorder="1" applyAlignment="1" applyProtection="1">
      <alignment horizontal="left" vertical="top" wrapText="1"/>
    </xf>
    <xf numFmtId="2" fontId="25" fillId="9" borderId="26" xfId="0" applyNumberFormat="1" applyFont="1" applyFill="1" applyBorder="1" applyAlignment="1" applyProtection="1">
      <alignment horizontal="left" vertical="top" wrapText="1"/>
    </xf>
    <xf numFmtId="0" fontId="25" fillId="9" borderId="28" xfId="0" applyFont="1" applyFill="1" applyBorder="1" applyAlignment="1" applyProtection="1">
      <alignment horizontal="left" vertical="top" wrapText="1"/>
    </xf>
    <xf numFmtId="0" fontId="2" fillId="9" borderId="45" xfId="0" applyFont="1" applyFill="1" applyBorder="1" applyAlignment="1" applyProtection="1">
      <alignment horizontal="left" vertical="top" wrapText="1"/>
    </xf>
    <xf numFmtId="2" fontId="25" fillId="9" borderId="29" xfId="0" applyNumberFormat="1" applyFont="1" applyFill="1" applyBorder="1" applyAlignment="1" applyProtection="1">
      <alignment horizontal="left" vertical="top" wrapText="1"/>
    </xf>
    <xf numFmtId="0" fontId="25" fillId="9" borderId="31" xfId="0" applyFont="1" applyFill="1" applyBorder="1" applyAlignment="1" applyProtection="1">
      <alignment horizontal="left" vertical="top" wrapText="1"/>
    </xf>
    <xf numFmtId="0" fontId="2" fillId="9" borderId="47" xfId="0" applyFont="1" applyFill="1" applyBorder="1" applyAlignment="1" applyProtection="1">
      <alignment horizontal="left" vertical="top" wrapText="1"/>
    </xf>
    <xf numFmtId="2" fontId="25" fillId="9" borderId="32" xfId="0" applyNumberFormat="1" applyFont="1" applyFill="1" applyBorder="1" applyAlignment="1" applyProtection="1">
      <alignment horizontal="left" vertical="top" wrapText="1"/>
    </xf>
    <xf numFmtId="0" fontId="25" fillId="9" borderId="34" xfId="0" applyFont="1" applyFill="1" applyBorder="1" applyAlignment="1" applyProtection="1">
      <alignment horizontal="left" vertical="top" wrapText="1"/>
    </xf>
    <xf numFmtId="49" fontId="2" fillId="9" borderId="19" xfId="0" applyNumberFormat="1" applyFont="1" applyFill="1" applyBorder="1" applyAlignment="1">
      <alignment horizontal="left" vertical="top"/>
    </xf>
    <xf numFmtId="0" fontId="2" fillId="9" borderId="20" xfId="0" applyFont="1" applyFill="1" applyBorder="1" applyAlignment="1">
      <alignment horizontal="left" vertical="top" wrapText="1"/>
    </xf>
    <xf numFmtId="49" fontId="2" fillId="9" borderId="21" xfId="0" applyNumberFormat="1" applyFont="1" applyFill="1" applyBorder="1" applyAlignment="1">
      <alignment horizontal="left" vertical="top"/>
    </xf>
    <xf numFmtId="49" fontId="17" fillId="9" borderId="22" xfId="0" applyNumberFormat="1" applyFont="1" applyFill="1" applyBorder="1" applyAlignment="1">
      <alignment horizontal="left" vertical="top"/>
    </xf>
    <xf numFmtId="0" fontId="17" fillId="9" borderId="23" xfId="0" applyFont="1" applyFill="1" applyBorder="1" applyAlignment="1">
      <alignment horizontal="left" vertical="top" wrapText="1"/>
    </xf>
    <xf numFmtId="14" fontId="22" fillId="9" borderId="24" xfId="0" applyNumberFormat="1" applyFont="1" applyFill="1" applyBorder="1" applyAlignment="1">
      <alignment horizontal="center" vertical="top"/>
    </xf>
    <xf numFmtId="49" fontId="2" fillId="9" borderId="43" xfId="0" applyNumberFormat="1" applyFont="1" applyFill="1" applyBorder="1" applyAlignment="1">
      <alignment horizontal="left" vertical="top" wrapText="1"/>
    </xf>
    <xf numFmtId="0" fontId="2" fillId="9" borderId="44" xfId="0" applyFont="1" applyFill="1" applyBorder="1" applyAlignment="1">
      <alignment horizontal="left" vertical="top" wrapText="1"/>
    </xf>
    <xf numFmtId="49" fontId="2" fillId="9" borderId="45" xfId="0" applyNumberFormat="1" applyFont="1" applyFill="1" applyBorder="1" applyAlignment="1">
      <alignment horizontal="left" vertical="top" wrapText="1"/>
    </xf>
    <xf numFmtId="0" fontId="2" fillId="9" borderId="46" xfId="0" applyFont="1" applyFill="1" applyBorder="1" applyAlignment="1">
      <alignment horizontal="left" vertical="top" wrapText="1"/>
    </xf>
    <xf numFmtId="49" fontId="2" fillId="9" borderId="47" xfId="0" applyNumberFormat="1" applyFont="1" applyFill="1" applyBorder="1" applyAlignment="1">
      <alignment horizontal="left" vertical="top" wrapText="1"/>
    </xf>
    <xf numFmtId="0" fontId="2" fillId="9" borderId="48" xfId="0" applyFont="1" applyFill="1" applyBorder="1" applyAlignment="1">
      <alignment horizontal="left" vertical="top" wrapText="1"/>
    </xf>
    <xf numFmtId="49" fontId="2" fillId="9" borderId="35" xfId="0" applyNumberFormat="1" applyFont="1" applyFill="1" applyBorder="1" applyAlignment="1">
      <alignment horizontal="left" vertical="top" wrapText="1"/>
    </xf>
    <xf numFmtId="0" fontId="2" fillId="9" borderId="28" xfId="0" applyFont="1" applyFill="1" applyBorder="1" applyAlignment="1">
      <alignment horizontal="left" vertical="top" wrapText="1"/>
    </xf>
    <xf numFmtId="49" fontId="2" fillId="9" borderId="42" xfId="0" applyNumberFormat="1" applyFont="1" applyFill="1" applyBorder="1" applyAlignment="1">
      <alignment horizontal="left" vertical="top" wrapText="1"/>
    </xf>
    <xf numFmtId="0" fontId="2" fillId="9" borderId="41" xfId="0" applyFont="1" applyFill="1" applyBorder="1" applyAlignment="1">
      <alignment horizontal="left" vertical="top" wrapText="1"/>
    </xf>
    <xf numFmtId="49" fontId="2" fillId="9" borderId="36" xfId="0" applyNumberFormat="1" applyFont="1" applyFill="1" applyBorder="1" applyAlignment="1">
      <alignment horizontal="left" vertical="top" wrapText="1"/>
    </xf>
    <xf numFmtId="0" fontId="2" fillId="9" borderId="31" xfId="0" applyFont="1" applyFill="1" applyBorder="1" applyAlignment="1">
      <alignment horizontal="left" vertical="top" wrapText="1"/>
    </xf>
    <xf numFmtId="49" fontId="2" fillId="9" borderId="37" xfId="0" applyNumberFormat="1" applyFont="1" applyFill="1" applyBorder="1" applyAlignment="1">
      <alignment horizontal="left" vertical="top" wrapText="1"/>
    </xf>
    <xf numFmtId="0" fontId="2" fillId="9" borderId="34" xfId="0" applyFont="1" applyFill="1" applyBorder="1" applyAlignment="1">
      <alignment horizontal="left" vertical="top" wrapText="1"/>
    </xf>
    <xf numFmtId="0" fontId="18" fillId="0" borderId="52" xfId="0" applyFont="1" applyFill="1" applyBorder="1" applyAlignment="1">
      <alignment horizontal="left" vertical="top" wrapText="1"/>
    </xf>
    <xf numFmtId="0" fontId="17" fillId="0" borderId="0" xfId="0" applyFont="1" applyFill="1" applyAlignment="1" applyProtection="1">
      <alignment horizontal="left" vertical="top"/>
    </xf>
    <xf numFmtId="0" fontId="17" fillId="0" borderId="0" xfId="0" applyFont="1" applyAlignment="1" applyProtection="1">
      <alignment horizontal="left" vertical="top"/>
    </xf>
    <xf numFmtId="0" fontId="17" fillId="0" borderId="0" xfId="0" applyFont="1" applyAlignment="1" applyProtection="1">
      <alignment horizontal="left" vertical="top"/>
      <protection locked="0"/>
    </xf>
    <xf numFmtId="0" fontId="43" fillId="9" borderId="44" xfId="0" applyFont="1" applyFill="1" applyBorder="1" applyAlignment="1" applyProtection="1">
      <alignment horizontal="center" vertical="top"/>
      <protection locked="0"/>
    </xf>
    <xf numFmtId="0" fontId="43" fillId="9" borderId="42" xfId="0" applyFont="1" applyFill="1" applyBorder="1" applyAlignment="1" applyProtection="1">
      <alignment horizontal="center" vertical="top"/>
      <protection locked="0"/>
    </xf>
    <xf numFmtId="0" fontId="43" fillId="9" borderId="40" xfId="0" applyFont="1" applyFill="1" applyBorder="1" applyAlignment="1" applyProtection="1">
      <alignment horizontal="center" vertical="top"/>
      <protection locked="0"/>
    </xf>
    <xf numFmtId="0" fontId="43" fillId="9" borderId="36" xfId="0" applyFont="1" applyFill="1" applyBorder="1" applyAlignment="1" applyProtection="1">
      <alignment horizontal="center" vertical="top"/>
      <protection locked="0"/>
    </xf>
    <xf numFmtId="0" fontId="43" fillId="9" borderId="30" xfId="0" applyFont="1" applyFill="1" applyBorder="1" applyAlignment="1" applyProtection="1">
      <alignment horizontal="center" vertical="top"/>
      <protection locked="0"/>
    </xf>
    <xf numFmtId="0" fontId="43" fillId="9" borderId="37" xfId="0" applyFont="1" applyFill="1" applyBorder="1" applyAlignment="1" applyProtection="1">
      <alignment horizontal="center" vertical="top"/>
      <protection locked="0"/>
    </xf>
    <xf numFmtId="0" fontId="43" fillId="9" borderId="33" xfId="0" applyFont="1" applyFill="1" applyBorder="1" applyAlignment="1" applyProtection="1">
      <alignment horizontal="center" vertical="top"/>
      <protection locked="0"/>
    </xf>
    <xf numFmtId="0" fontId="43" fillId="9" borderId="27" xfId="0" applyFont="1" applyFill="1" applyBorder="1" applyAlignment="1" applyProtection="1">
      <alignment horizontal="center" vertical="top"/>
      <protection locked="0"/>
    </xf>
    <xf numFmtId="0" fontId="43" fillId="9" borderId="26" xfId="0" applyFont="1" applyFill="1" applyBorder="1" applyAlignment="1" applyProtection="1">
      <alignment horizontal="center" vertical="top"/>
      <protection locked="0"/>
    </xf>
    <xf numFmtId="0" fontId="43" fillId="9" borderId="29" xfId="0" applyFont="1" applyFill="1" applyBorder="1" applyAlignment="1" applyProtection="1">
      <alignment horizontal="center" vertical="top"/>
      <protection locked="0"/>
    </xf>
    <xf numFmtId="0" fontId="43" fillId="9" borderId="46" xfId="0" applyFont="1" applyFill="1" applyBorder="1" applyAlignment="1" applyProtection="1">
      <alignment horizontal="center" vertical="top"/>
      <protection locked="0"/>
    </xf>
    <xf numFmtId="0" fontId="43" fillId="9" borderId="32" xfId="0" applyFont="1" applyFill="1" applyBorder="1" applyAlignment="1" applyProtection="1">
      <alignment horizontal="center" vertical="top"/>
      <protection locked="0"/>
    </xf>
    <xf numFmtId="0" fontId="43" fillId="9" borderId="48" xfId="0" applyFont="1" applyFill="1" applyBorder="1" applyAlignment="1" applyProtection="1">
      <alignment horizontal="center" vertical="top"/>
      <protection locked="0"/>
    </xf>
    <xf numFmtId="0" fontId="27" fillId="9" borderId="0" xfId="0" applyFont="1" applyFill="1" applyBorder="1" applyAlignment="1">
      <alignment horizontal="right" vertical="top" wrapText="1"/>
    </xf>
    <xf numFmtId="14" fontId="26" fillId="10" borderId="57" xfId="0" applyNumberFormat="1" applyFont="1" applyFill="1" applyBorder="1" applyAlignment="1" applyProtection="1">
      <alignment horizontal="center" vertical="top"/>
      <protection locked="0"/>
    </xf>
    <xf numFmtId="0" fontId="17" fillId="9" borderId="19" xfId="0" applyFont="1" applyFill="1" applyBorder="1" applyAlignment="1" applyProtection="1">
      <alignment horizontal="center" vertical="top"/>
    </xf>
    <xf numFmtId="0" fontId="17" fillId="9" borderId="20" xfId="0" applyFont="1" applyFill="1" applyBorder="1" applyAlignment="1" applyProtection="1">
      <alignment horizontal="center" vertical="top"/>
    </xf>
    <xf numFmtId="14" fontId="19" fillId="9" borderId="22" xfId="0" applyNumberFormat="1" applyFont="1" applyFill="1" applyBorder="1" applyAlignment="1" applyProtection="1">
      <alignment horizontal="center" vertical="top"/>
    </xf>
    <xf numFmtId="14" fontId="19" fillId="9" borderId="23" xfId="0" applyNumberFormat="1" applyFont="1" applyFill="1" applyBorder="1" applyAlignment="1" applyProtection="1">
      <alignment horizontal="center" vertical="top"/>
    </xf>
    <xf numFmtId="0" fontId="11" fillId="8" borderId="9" xfId="0" applyFont="1" applyFill="1" applyBorder="1" applyAlignment="1">
      <alignment horizontal="left" vertical="top" wrapText="1"/>
    </xf>
    <xf numFmtId="0" fontId="11" fillId="8" borderId="0" xfId="0" applyFont="1" applyFill="1" applyAlignment="1">
      <alignment horizontal="left" vertical="top" wrapText="1"/>
    </xf>
    <xf numFmtId="0" fontId="11" fillId="8" borderId="6" xfId="0" applyFont="1" applyFill="1" applyBorder="1" applyAlignment="1">
      <alignment horizontal="left" vertical="top" wrapText="1"/>
    </xf>
    <xf numFmtId="0" fontId="11" fillId="7" borderId="0" xfId="0" applyFont="1" applyFill="1" applyAlignment="1">
      <alignment horizontal="left" vertical="top" wrapText="1"/>
    </xf>
    <xf numFmtId="0" fontId="11" fillId="7" borderId="6" xfId="0" applyFont="1" applyFill="1" applyBorder="1" applyAlignment="1">
      <alignment horizontal="left" vertical="top" wrapText="1"/>
    </xf>
    <xf numFmtId="0" fontId="11" fillId="6" borderId="9" xfId="0" applyFont="1" applyFill="1" applyBorder="1" applyAlignment="1">
      <alignment horizontal="left" vertical="top" wrapText="1"/>
    </xf>
    <xf numFmtId="0" fontId="11" fillId="6" borderId="0" xfId="0" applyFont="1" applyFill="1" applyAlignment="1">
      <alignment horizontal="left" vertical="top" wrapText="1"/>
    </xf>
    <xf numFmtId="0" fontId="7" fillId="0" borderId="0" xfId="0" applyFont="1" applyAlignment="1">
      <alignment horizontal="left" vertical="top" wrapText="1"/>
    </xf>
    <xf numFmtId="0" fontId="6" fillId="0" borderId="0" xfId="0" applyFont="1" applyAlignment="1">
      <alignment horizontal="center" vertical="top"/>
    </xf>
    <xf numFmtId="0" fontId="7" fillId="4" borderId="0" xfId="0" applyFont="1" applyFill="1" applyAlignment="1">
      <alignment horizontal="left" vertical="top" wrapText="1"/>
    </xf>
    <xf numFmtId="0" fontId="7" fillId="4" borderId="6" xfId="0" applyFont="1" applyFill="1" applyBorder="1" applyAlignment="1">
      <alignment horizontal="left" vertical="top" wrapText="1"/>
    </xf>
    <xf numFmtId="0" fontId="7" fillId="5" borderId="9" xfId="0" applyFont="1" applyFill="1" applyBorder="1" applyAlignment="1">
      <alignment horizontal="left" vertical="top" wrapText="1"/>
    </xf>
    <xf numFmtId="0" fontId="7" fillId="5" borderId="0" xfId="0" applyFont="1" applyFill="1" applyAlignment="1">
      <alignment horizontal="left" vertical="top" wrapText="1"/>
    </xf>
    <xf numFmtId="0" fontId="7" fillId="5" borderId="6" xfId="0" applyFont="1" applyFill="1" applyBorder="1" applyAlignment="1">
      <alignment horizontal="left" vertical="top" wrapText="1"/>
    </xf>
    <xf numFmtId="0" fontId="11" fillId="2" borderId="9" xfId="0" applyFont="1" applyFill="1" applyBorder="1" applyAlignment="1">
      <alignment horizontal="left" vertical="top" wrapText="1"/>
    </xf>
    <xf numFmtId="0" fontId="11" fillId="2" borderId="0" xfId="0" applyFont="1" applyFill="1" applyAlignment="1">
      <alignment horizontal="left" vertical="top" wrapText="1"/>
    </xf>
    <xf numFmtId="0" fontId="15" fillId="0" borderId="0" xfId="0" applyFont="1" applyAlignment="1">
      <alignment horizontal="left" vertical="top" wrapText="1"/>
    </xf>
    <xf numFmtId="0" fontId="2" fillId="0" borderId="0" xfId="0" applyFont="1" applyAlignment="1">
      <alignment vertical="top" wrapText="1"/>
    </xf>
    <xf numFmtId="0" fontId="2" fillId="0" borderId="0" xfId="0" applyFont="1" applyAlignment="1">
      <alignment horizontal="left" vertical="top" wrapText="1"/>
    </xf>
    <xf numFmtId="0" fontId="2" fillId="12" borderId="0" xfId="0" applyFont="1" applyFill="1"/>
    <xf numFmtId="0" fontId="28" fillId="13" borderId="0" xfId="0" applyFont="1" applyFill="1"/>
    <xf numFmtId="0" fontId="29" fillId="9" borderId="19" xfId="0" applyFont="1" applyFill="1" applyBorder="1" applyAlignment="1">
      <alignment horizontal="left" vertical="top" wrapText="1"/>
    </xf>
    <xf numFmtId="0" fontId="29" fillId="9" borderId="20" xfId="0" applyFont="1" applyFill="1" applyBorder="1" applyAlignment="1">
      <alignment horizontal="left" vertical="top" wrapText="1"/>
    </xf>
    <xf numFmtId="0" fontId="29" fillId="9" borderId="21" xfId="0" applyFont="1" applyFill="1" applyBorder="1" applyAlignment="1">
      <alignment horizontal="left" vertical="top" wrapText="1"/>
    </xf>
    <xf numFmtId="0" fontId="29" fillId="9" borderId="18" xfId="0" applyFont="1" applyFill="1" applyBorder="1" applyAlignment="1">
      <alignment horizontal="left" vertical="top" wrapText="1"/>
    </xf>
    <xf numFmtId="0" fontId="29" fillId="9" borderId="22" xfId="0" applyFont="1" applyFill="1" applyBorder="1" applyAlignment="1">
      <alignment horizontal="left" vertical="top" wrapText="1"/>
    </xf>
    <xf numFmtId="0" fontId="29" fillId="9" borderId="23" xfId="0" applyFont="1" applyFill="1" applyBorder="1" applyAlignment="1">
      <alignment horizontal="left" vertical="top" wrapText="1"/>
    </xf>
    <xf numFmtId="0" fontId="17" fillId="9" borderId="25" xfId="0" applyFont="1" applyFill="1" applyBorder="1" applyAlignment="1">
      <alignment horizontal="center" vertical="top"/>
    </xf>
    <xf numFmtId="0" fontId="16" fillId="0" borderId="0" xfId="0" applyFont="1" applyFill="1" applyBorder="1" applyAlignment="1">
      <alignment horizontal="left" vertical="top"/>
    </xf>
    <xf numFmtId="0" fontId="14" fillId="0" borderId="0" xfId="0" applyFont="1" applyFill="1" applyBorder="1" applyAlignment="1">
      <alignment horizontal="left" vertical="top" wrapText="1"/>
    </xf>
    <xf numFmtId="0" fontId="15" fillId="0" borderId="0" xfId="0" applyFont="1" applyFill="1" applyBorder="1" applyAlignment="1">
      <alignment horizontal="left" vertical="top" wrapText="1"/>
    </xf>
    <xf numFmtId="14" fontId="39" fillId="9" borderId="20" xfId="0" applyNumberFormat="1" applyFont="1" applyFill="1" applyBorder="1" applyAlignment="1">
      <alignment horizontal="left" wrapText="1"/>
    </xf>
    <xf numFmtId="14" fontId="39" fillId="9" borderId="18" xfId="0" applyNumberFormat="1" applyFont="1" applyFill="1" applyBorder="1" applyAlignment="1">
      <alignment horizontal="left" wrapText="1"/>
    </xf>
    <xf numFmtId="14" fontId="39" fillId="9" borderId="23" xfId="0" applyNumberFormat="1" applyFont="1" applyFill="1" applyBorder="1" applyAlignment="1">
      <alignment horizontal="left" wrapText="1"/>
    </xf>
    <xf numFmtId="0" fontId="17" fillId="9" borderId="19" xfId="0" applyFont="1" applyFill="1" applyBorder="1" applyAlignment="1">
      <alignment horizontal="left"/>
    </xf>
    <xf numFmtId="0" fontId="17" fillId="9" borderId="25" xfId="0" applyFont="1" applyFill="1" applyBorder="1" applyAlignment="1">
      <alignment horizontal="left"/>
    </xf>
    <xf numFmtId="0" fontId="17" fillId="9" borderId="21" xfId="0" applyFont="1" applyFill="1" applyBorder="1" applyAlignment="1">
      <alignment horizontal="left"/>
    </xf>
    <xf numFmtId="0" fontId="17" fillId="9" borderId="0" xfId="0" applyFont="1" applyFill="1" applyBorder="1" applyAlignment="1">
      <alignment horizontal="left"/>
    </xf>
    <xf numFmtId="0" fontId="17" fillId="9" borderId="22" xfId="0" applyFont="1" applyFill="1" applyBorder="1" applyAlignment="1">
      <alignment horizontal="left"/>
    </xf>
    <xf numFmtId="0" fontId="17" fillId="9" borderId="24" xfId="0" applyFont="1" applyFill="1" applyBorder="1" applyAlignment="1">
      <alignment horizontal="left"/>
    </xf>
    <xf numFmtId="0" fontId="42" fillId="0" borderId="0" xfId="0" applyFont="1" applyFill="1" applyAlignment="1" applyProtection="1">
      <alignment horizontal="left" vertical="top" wrapText="1"/>
    </xf>
    <xf numFmtId="0" fontId="15" fillId="0" borderId="53" xfId="0" applyFont="1" applyFill="1" applyBorder="1" applyAlignment="1">
      <alignment horizontal="left" vertical="top" wrapText="1"/>
    </xf>
    <xf numFmtId="0" fontId="28" fillId="0" borderId="0" xfId="0" applyFont="1" applyFill="1" applyAlignment="1" applyProtection="1">
      <alignment horizontal="left" vertical="top"/>
    </xf>
    <xf numFmtId="0" fontId="15" fillId="0" borderId="55" xfId="0" applyFont="1" applyFill="1" applyBorder="1" applyAlignment="1">
      <alignment horizontal="left" vertical="top"/>
    </xf>
    <xf numFmtId="0" fontId="15" fillId="0" borderId="56" xfId="0" applyFont="1" applyFill="1" applyBorder="1" applyAlignment="1">
      <alignment horizontal="left" vertical="top"/>
    </xf>
    <xf numFmtId="0" fontId="18" fillId="0" borderId="52"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54" xfId="0" applyFont="1" applyFill="1" applyBorder="1" applyAlignment="1">
      <alignment horizontal="left" vertical="top" wrapText="1"/>
    </xf>
    <xf numFmtId="0" fontId="18" fillId="0" borderId="55" xfId="0" applyFont="1" applyFill="1" applyBorder="1" applyAlignment="1">
      <alignment horizontal="left" vertical="top" wrapText="1"/>
    </xf>
    <xf numFmtId="0" fontId="15" fillId="0" borderId="0" xfId="0" applyFont="1" applyFill="1" applyBorder="1" applyAlignment="1">
      <alignment horizontal="left" vertical="top"/>
    </xf>
    <xf numFmtId="0" fontId="15" fillId="0" borderId="53" xfId="0" applyFont="1" applyFill="1" applyBorder="1" applyAlignment="1">
      <alignment horizontal="left" vertical="top"/>
    </xf>
    <xf numFmtId="0" fontId="17" fillId="0" borderId="49" xfId="0" applyFont="1" applyFill="1" applyBorder="1" applyAlignment="1">
      <alignment horizontal="left" vertical="top" wrapText="1"/>
    </xf>
    <xf numFmtId="0" fontId="17" fillId="0" borderId="50" xfId="0" applyFont="1" applyFill="1" applyBorder="1" applyAlignment="1">
      <alignment horizontal="left" vertical="top" wrapText="1"/>
    </xf>
    <xf numFmtId="0" fontId="17" fillId="0" borderId="51" xfId="0" applyFont="1" applyFill="1" applyBorder="1" applyAlignment="1">
      <alignment horizontal="left" vertical="top" wrapText="1"/>
    </xf>
  </cellXfs>
  <cellStyles count="2">
    <cellStyle name="Hyperlink" xfId="1" builtinId="8"/>
    <cellStyle name="Normal" xfId="0" builtinId="0"/>
  </cellStyles>
  <dxfs count="25">
    <dxf>
      <font>
        <b/>
        <i val="0"/>
        <color auto="1"/>
      </font>
      <fill>
        <patternFill patternType="solid">
          <fgColor auto="1"/>
          <bgColor rgb="FF5DFFA6"/>
        </patternFill>
      </fill>
    </dxf>
    <dxf>
      <font>
        <b/>
        <i val="0"/>
        <color auto="1"/>
      </font>
      <fill>
        <patternFill patternType="solid">
          <bgColor rgb="FFFFD85B"/>
        </patternFill>
      </fill>
    </dxf>
    <dxf>
      <font>
        <b/>
        <i val="0"/>
        <color auto="1"/>
      </font>
      <fill>
        <patternFill patternType="solid">
          <bgColor rgb="FFFFA7A7"/>
        </patternFill>
      </fill>
    </dxf>
    <dxf>
      <font>
        <b/>
        <i val="0"/>
        <color rgb="FF00B050"/>
      </font>
      <fill>
        <patternFill patternType="none">
          <fgColor auto="1"/>
          <bgColor auto="1"/>
        </patternFill>
      </fill>
    </dxf>
    <dxf>
      <font>
        <b/>
        <i val="0"/>
        <color rgb="FFFFC000"/>
      </font>
      <fill>
        <patternFill patternType="none">
          <bgColor auto="1"/>
        </patternFill>
      </fill>
    </dxf>
    <dxf>
      <font>
        <b/>
        <i val="0"/>
        <color rgb="FFFF0000"/>
      </font>
      <fill>
        <patternFill patternType="none">
          <bgColor auto="1"/>
        </patternFill>
      </fill>
    </dxf>
    <dxf>
      <font>
        <b/>
        <i val="0"/>
        <color auto="1"/>
      </font>
      <fill>
        <patternFill patternType="solid">
          <fgColor auto="1"/>
          <bgColor rgb="FF5DFFA6"/>
        </patternFill>
      </fill>
    </dxf>
    <dxf>
      <font>
        <b/>
        <i val="0"/>
        <color auto="1"/>
      </font>
      <fill>
        <patternFill patternType="solid">
          <bgColor rgb="FFFFD85B"/>
        </patternFill>
      </fill>
    </dxf>
    <dxf>
      <font>
        <b/>
        <i val="0"/>
        <color auto="1"/>
      </font>
      <fill>
        <patternFill patternType="solid">
          <bgColor rgb="FFFFA7A7"/>
        </patternFill>
      </fill>
    </dxf>
    <dxf>
      <fill>
        <patternFill patternType="solid">
          <fgColor auto="1"/>
          <bgColor rgb="FFDDFFEC"/>
        </patternFill>
      </fill>
    </dxf>
    <dxf>
      <fill>
        <patternFill>
          <bgColor rgb="FFFFF8E1"/>
        </patternFill>
      </fill>
    </dxf>
    <dxf>
      <fill>
        <patternFill>
          <bgColor rgb="FFFFE7E7"/>
        </patternFill>
      </fill>
    </dxf>
    <dxf>
      <fill>
        <patternFill>
          <bgColor rgb="FFF0F0F0"/>
        </patternFill>
      </fill>
    </dxf>
    <dxf>
      <fill>
        <patternFill patternType="solid">
          <fgColor auto="1"/>
          <bgColor rgb="FFDDFFEC"/>
        </patternFill>
      </fill>
    </dxf>
    <dxf>
      <fill>
        <patternFill>
          <bgColor rgb="FFFFF8E1"/>
        </patternFill>
      </fill>
    </dxf>
    <dxf>
      <fill>
        <patternFill>
          <bgColor rgb="FFFFE7E7"/>
        </patternFill>
      </fill>
    </dxf>
    <dxf>
      <fill>
        <patternFill>
          <bgColor rgb="FFF0F0F0"/>
        </patternFill>
      </fill>
    </dxf>
    <dxf>
      <fill>
        <patternFill patternType="solid">
          <fgColor auto="1"/>
          <bgColor rgb="FFDDFFEC"/>
        </patternFill>
      </fill>
    </dxf>
    <dxf>
      <fill>
        <patternFill>
          <bgColor rgb="FFFFF8E1"/>
        </patternFill>
      </fill>
    </dxf>
    <dxf>
      <fill>
        <patternFill>
          <bgColor rgb="FFFFE7E7"/>
        </patternFill>
      </fill>
    </dxf>
    <dxf>
      <fill>
        <patternFill>
          <bgColor rgb="FFF0F0F0"/>
        </patternFill>
      </fill>
    </dxf>
    <dxf>
      <fill>
        <patternFill patternType="solid">
          <fgColor auto="1"/>
          <bgColor rgb="FFDDFFEC"/>
        </patternFill>
      </fill>
    </dxf>
    <dxf>
      <fill>
        <patternFill>
          <bgColor rgb="FFFFF8E1"/>
        </patternFill>
      </fill>
    </dxf>
    <dxf>
      <fill>
        <patternFill>
          <bgColor rgb="FFFFE7E7"/>
        </patternFill>
      </fill>
    </dxf>
    <dxf>
      <fill>
        <patternFill>
          <bgColor rgb="FFF0F0F0"/>
        </patternFill>
      </fill>
    </dxf>
  </dxfs>
  <tableStyles count="0" defaultTableStyle="TableStyleMedium2" defaultPivotStyle="PivotStyleLight16"/>
  <colors>
    <mruColors>
      <color rgb="FF006AB4"/>
      <color rgb="FFC1E6FF"/>
      <color rgb="FFD9F0FF"/>
      <color rgb="FF5DFFA6"/>
      <color rgb="FF69FFAD"/>
      <color rgb="FFFFD85B"/>
      <color rgb="FFFFA7A7"/>
      <color rgb="FF002B48"/>
      <color rgb="FF004676"/>
      <color rgb="FF7DC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8.xml"/><Relationship Id="rId1" Type="http://schemas.microsoft.com/office/2011/relationships/chartStyle" Target="style28.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29.xml"/><Relationship Id="rId1" Type="http://schemas.microsoft.com/office/2011/relationships/chartStyle" Target="style29.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30.xml"/><Relationship Id="rId1" Type="http://schemas.microsoft.com/office/2011/relationships/chartStyle" Target="style30.xml"/></Relationships>
</file>

<file path=xl/charts/_rels/chart32.xml.rels><?xml version="1.0" encoding="UTF-8" standalone="yes"?>
<Relationships xmlns="http://schemas.openxmlformats.org/package/2006/relationships"><Relationship Id="rId3" Type="http://schemas.openxmlformats.org/officeDocument/2006/relationships/themeOverride" Target="../theme/themeOverride25.xml"/><Relationship Id="rId2" Type="http://schemas.microsoft.com/office/2011/relationships/chartColorStyle" Target="colors31.xml"/><Relationship Id="rId1" Type="http://schemas.microsoft.com/office/2011/relationships/chartStyle" Target="style31.xml"/></Relationships>
</file>

<file path=xl/charts/_rels/chart33.xml.rels><?xml version="1.0" encoding="UTF-8" standalone="yes"?>
<Relationships xmlns="http://schemas.openxmlformats.org/package/2006/relationships"><Relationship Id="rId3" Type="http://schemas.openxmlformats.org/officeDocument/2006/relationships/themeOverride" Target="../theme/themeOverride26.xml"/><Relationship Id="rId2" Type="http://schemas.microsoft.com/office/2011/relationships/chartColorStyle" Target="colors32.xml"/><Relationship Id="rId1" Type="http://schemas.microsoft.com/office/2011/relationships/chartStyle" Target="style32.xml"/></Relationships>
</file>

<file path=xl/charts/_rels/chart34.xml.rels><?xml version="1.0" encoding="UTF-8" standalone="yes"?>
<Relationships xmlns="http://schemas.openxmlformats.org/package/2006/relationships"><Relationship Id="rId3" Type="http://schemas.openxmlformats.org/officeDocument/2006/relationships/themeOverride" Target="../theme/themeOverride27.xml"/><Relationship Id="rId2" Type="http://schemas.microsoft.com/office/2011/relationships/chartColorStyle" Target="colors33.xml"/><Relationship Id="rId1" Type="http://schemas.microsoft.com/office/2011/relationships/chartStyle" Target="style33.xml"/></Relationships>
</file>

<file path=xl/charts/_rels/chart35.xml.rels><?xml version="1.0" encoding="UTF-8" standalone="yes"?>
<Relationships xmlns="http://schemas.openxmlformats.org/package/2006/relationships"><Relationship Id="rId3" Type="http://schemas.openxmlformats.org/officeDocument/2006/relationships/themeOverride" Target="../theme/themeOverride28.xml"/><Relationship Id="rId2" Type="http://schemas.microsoft.com/office/2011/relationships/chartColorStyle" Target="colors34.xml"/><Relationship Id="rId1" Type="http://schemas.microsoft.com/office/2011/relationships/chartStyle" Target="style34.xml"/></Relationships>
</file>

<file path=xl/charts/_rels/chart36.xml.rels><?xml version="1.0" encoding="UTF-8" standalone="yes"?>
<Relationships xmlns="http://schemas.openxmlformats.org/package/2006/relationships"><Relationship Id="rId3" Type="http://schemas.openxmlformats.org/officeDocument/2006/relationships/themeOverride" Target="../theme/themeOverride29.xml"/><Relationship Id="rId2" Type="http://schemas.microsoft.com/office/2011/relationships/chartColorStyle" Target="colors35.xml"/><Relationship Id="rId1" Type="http://schemas.microsoft.com/office/2011/relationships/chartStyle" Target="style35.xml"/></Relationships>
</file>

<file path=xl/charts/_rels/chart37.xml.rels><?xml version="1.0" encoding="UTF-8" standalone="yes"?>
<Relationships xmlns="http://schemas.openxmlformats.org/package/2006/relationships"><Relationship Id="rId3" Type="http://schemas.openxmlformats.org/officeDocument/2006/relationships/themeOverride" Target="../theme/themeOverride30.xml"/><Relationship Id="rId2" Type="http://schemas.microsoft.com/office/2011/relationships/chartColorStyle" Target="colors36.xml"/><Relationship Id="rId1" Type="http://schemas.microsoft.com/office/2011/relationships/chartStyle" Target="style36.xml"/></Relationships>
</file>

<file path=xl/charts/_rels/chart38.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9.xml.rels><?xml version="1.0" encoding="UTF-8" standalone="yes"?>
<Relationships xmlns="http://schemas.openxmlformats.org/package/2006/relationships"><Relationship Id="rId3" Type="http://schemas.openxmlformats.org/officeDocument/2006/relationships/themeOverride" Target="../theme/themeOverride31.xml"/><Relationship Id="rId2" Type="http://schemas.microsoft.com/office/2011/relationships/chartColorStyle" Target="colors38.xml"/><Relationship Id="rId1" Type="http://schemas.microsoft.com/office/2011/relationships/chartStyle" Target="style3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1"/>
      <c:spPr>
        <a:noFill/>
        <a:ln>
          <a:noFill/>
        </a:ln>
        <a:effectLst/>
      </c:spPr>
      <c:txPr>
        <a:bodyPr rot="0" spcFirstLastPara="1" vertOverflow="ellipsis" vert="horz" wrap="square" anchor="ctr" anchorCtr="1"/>
        <a:lstStyle/>
        <a:p>
          <a:pPr>
            <a:defRPr sz="1200" b="0" i="0" u="none" strike="noStrike" kern="1200" spc="0" baseline="0">
              <a:solidFill>
                <a:srgbClr val="006AB4"/>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9.5799678833684399E-2"/>
          <c:y val="0.15198247405011886"/>
          <c:w val="0.75183090979521761"/>
          <c:h val="0.84170858140649718"/>
        </c:manualLayout>
      </c:layout>
      <c:pieChart>
        <c:varyColors val="1"/>
        <c:ser>
          <c:idx val="0"/>
          <c:order val="0"/>
          <c:tx>
            <c:strRef>
              <c:f>'Lookups and info for graphs'!$C$19</c:f>
              <c:strCache>
                <c:ptCount val="1"/>
                <c:pt idx="0">
                  <c:v> </c:v>
                </c:pt>
              </c:strCache>
            </c:strRef>
          </c:tx>
          <c:dPt>
            <c:idx val="0"/>
            <c:bubble3D val="0"/>
            <c:spPr>
              <a:solidFill>
                <a:schemeClr val="bg1">
                  <a:lumMod val="85000"/>
                </a:schemeClr>
              </a:solidFill>
              <a:ln w="9525">
                <a:solidFill>
                  <a:schemeClr val="tx1"/>
                </a:solidFill>
              </a:ln>
              <a:effectLst/>
            </c:spPr>
            <c:extLst>
              <c:ext xmlns:c16="http://schemas.microsoft.com/office/drawing/2014/chart" uri="{C3380CC4-5D6E-409C-BE32-E72D297353CC}">
                <c16:uniqueId val="{00000001-B370-4301-84E5-CFB2E43DA754}"/>
              </c:ext>
            </c:extLst>
          </c:dPt>
          <c:dPt>
            <c:idx val="1"/>
            <c:bubble3D val="0"/>
            <c:spPr>
              <a:solidFill>
                <a:srgbClr val="FF0000"/>
              </a:solidFill>
              <a:ln w="9525">
                <a:solidFill>
                  <a:schemeClr val="tx1"/>
                </a:solidFill>
              </a:ln>
              <a:effectLst/>
            </c:spPr>
            <c:extLst>
              <c:ext xmlns:c16="http://schemas.microsoft.com/office/drawing/2014/chart" uri="{C3380CC4-5D6E-409C-BE32-E72D297353CC}">
                <c16:uniqueId val="{00000003-B370-4301-84E5-CFB2E43DA754}"/>
              </c:ext>
            </c:extLst>
          </c:dPt>
          <c:dPt>
            <c:idx val="2"/>
            <c:bubble3D val="0"/>
            <c:spPr>
              <a:solidFill>
                <a:srgbClr val="FFC000"/>
              </a:solidFill>
              <a:ln w="9525">
                <a:solidFill>
                  <a:schemeClr val="tx1"/>
                </a:solidFill>
              </a:ln>
              <a:effectLst/>
            </c:spPr>
            <c:extLst>
              <c:ext xmlns:c16="http://schemas.microsoft.com/office/drawing/2014/chart" uri="{C3380CC4-5D6E-409C-BE32-E72D297353CC}">
                <c16:uniqueId val="{00000005-B370-4301-84E5-CFB2E43DA754}"/>
              </c:ext>
            </c:extLst>
          </c:dPt>
          <c:dPt>
            <c:idx val="3"/>
            <c:bubble3D val="0"/>
            <c:spPr>
              <a:solidFill>
                <a:srgbClr val="00B050"/>
              </a:solidFill>
              <a:ln w="9525">
                <a:solidFill>
                  <a:schemeClr val="tx1"/>
                </a:solidFill>
              </a:ln>
              <a:effectLst/>
            </c:spPr>
            <c:extLst>
              <c:ext xmlns:c16="http://schemas.microsoft.com/office/drawing/2014/chart" uri="{C3380CC4-5D6E-409C-BE32-E72D297353CC}">
                <c16:uniqueId val="{00000007-B370-4301-84E5-CFB2E43DA754}"/>
              </c:ext>
            </c:extLst>
          </c:dPt>
          <c:dLbls>
            <c:numFmt formatCode="0.0%;;;" sourceLinked="0"/>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0"/>
            <c:showCatName val="0"/>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'Lookups and info for graphs'!$A$20:$A$23</c:f>
              <c:strCache>
                <c:ptCount val="4"/>
                <c:pt idx="0">
                  <c:v>No response</c:v>
                </c:pt>
                <c:pt idx="1">
                  <c:v>No</c:v>
                </c:pt>
                <c:pt idx="2">
                  <c:v>Partly</c:v>
                </c:pt>
                <c:pt idx="3">
                  <c:v>Yes</c:v>
                </c:pt>
              </c:strCache>
            </c:strRef>
          </c:cat>
          <c:val>
            <c:numRef>
              <c:f>'Lookups and info for graphs'!$C$20:$C$23</c:f>
              <c:numCache>
                <c:formatCode>0</c:formatCode>
                <c:ptCount val="4"/>
                <c:pt idx="0">
                  <c:v>35</c:v>
                </c:pt>
                <c:pt idx="1">
                  <c:v>0</c:v>
                </c:pt>
                <c:pt idx="2">
                  <c:v>0</c:v>
                </c:pt>
                <c:pt idx="3">
                  <c:v>0</c:v>
                </c:pt>
              </c:numCache>
            </c:numRef>
          </c:val>
          <c:extLst>
            <c:ext xmlns:c16="http://schemas.microsoft.com/office/drawing/2014/chart" uri="{C3380CC4-5D6E-409C-BE32-E72D297353CC}">
              <c16:uniqueId val="{00000008-B370-4301-84E5-CFB2E43DA754}"/>
            </c:ext>
          </c:extLst>
        </c:ser>
        <c:dLbls>
          <c:dLblPos val="bestFit"/>
          <c:showLegendKey val="0"/>
          <c:showVal val="1"/>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1"/>
      <c:spPr>
        <a:noFill/>
        <a:ln>
          <a:noFill/>
        </a:ln>
        <a:effectLst/>
      </c:spPr>
      <c:txPr>
        <a:bodyPr rot="0" spcFirstLastPara="1" vertOverflow="ellipsis" vert="horz" wrap="square" anchor="ctr" anchorCtr="1"/>
        <a:lstStyle/>
        <a:p>
          <a:pPr>
            <a:defRPr sz="1200" b="0" i="0" u="none" strike="noStrike" kern="1200" spc="0" baseline="0">
              <a:solidFill>
                <a:srgbClr val="006AB4"/>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1892816066531009"/>
          <c:y val="0.15198247405011886"/>
          <c:w val="0.74952313545076532"/>
          <c:h val="0.84170858140649718"/>
        </c:manualLayout>
      </c:layout>
      <c:pieChart>
        <c:varyColors val="1"/>
        <c:ser>
          <c:idx val="0"/>
          <c:order val="0"/>
          <c:tx>
            <c:strRef>
              <c:f>'Lookups and info for graphs'!$B$19</c:f>
              <c:strCache>
                <c:ptCount val="1"/>
                <c:pt idx="0">
                  <c:v> </c:v>
                </c:pt>
              </c:strCache>
            </c:strRef>
          </c:tx>
          <c:dPt>
            <c:idx val="0"/>
            <c:bubble3D val="0"/>
            <c:spPr>
              <a:solidFill>
                <a:schemeClr val="bg1">
                  <a:lumMod val="85000"/>
                </a:schemeClr>
              </a:solidFill>
              <a:ln w="9525">
                <a:solidFill>
                  <a:schemeClr val="tx1"/>
                </a:solidFill>
              </a:ln>
              <a:effectLst/>
            </c:spPr>
            <c:extLst>
              <c:ext xmlns:c16="http://schemas.microsoft.com/office/drawing/2014/chart" uri="{C3380CC4-5D6E-409C-BE32-E72D297353CC}">
                <c16:uniqueId val="{00000001-6EF5-4F22-8A1E-2F71E4932EFD}"/>
              </c:ext>
            </c:extLst>
          </c:dPt>
          <c:dPt>
            <c:idx val="1"/>
            <c:bubble3D val="0"/>
            <c:spPr>
              <a:solidFill>
                <a:srgbClr val="FF0000"/>
              </a:solidFill>
              <a:ln w="9525">
                <a:solidFill>
                  <a:schemeClr val="tx1"/>
                </a:solidFill>
              </a:ln>
              <a:effectLst/>
            </c:spPr>
            <c:extLst>
              <c:ext xmlns:c16="http://schemas.microsoft.com/office/drawing/2014/chart" uri="{C3380CC4-5D6E-409C-BE32-E72D297353CC}">
                <c16:uniqueId val="{00000003-6EF5-4F22-8A1E-2F71E4932EFD}"/>
              </c:ext>
            </c:extLst>
          </c:dPt>
          <c:dPt>
            <c:idx val="2"/>
            <c:bubble3D val="0"/>
            <c:spPr>
              <a:solidFill>
                <a:srgbClr val="FFC000"/>
              </a:solidFill>
              <a:ln w="9525">
                <a:solidFill>
                  <a:schemeClr val="tx1"/>
                </a:solidFill>
              </a:ln>
              <a:effectLst/>
            </c:spPr>
            <c:extLst>
              <c:ext xmlns:c16="http://schemas.microsoft.com/office/drawing/2014/chart" uri="{C3380CC4-5D6E-409C-BE32-E72D297353CC}">
                <c16:uniqueId val="{00000005-6EF5-4F22-8A1E-2F71E4932EFD}"/>
              </c:ext>
            </c:extLst>
          </c:dPt>
          <c:dPt>
            <c:idx val="3"/>
            <c:bubble3D val="0"/>
            <c:spPr>
              <a:solidFill>
                <a:srgbClr val="00B050"/>
              </a:solidFill>
              <a:ln w="9525">
                <a:solidFill>
                  <a:schemeClr val="tx1"/>
                </a:solidFill>
              </a:ln>
              <a:effectLst/>
            </c:spPr>
            <c:extLst>
              <c:ext xmlns:c16="http://schemas.microsoft.com/office/drawing/2014/chart" uri="{C3380CC4-5D6E-409C-BE32-E72D297353CC}">
                <c16:uniqueId val="{00000007-6EF5-4F22-8A1E-2F71E4932EFD}"/>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0"/>
            <c:showCatName val="0"/>
            <c:showSerName val="0"/>
            <c:showPercent val="1"/>
            <c:showBubbleSize val="0"/>
            <c:showLeaderLines val="0"/>
            <c:extLst>
              <c:ext xmlns:c15="http://schemas.microsoft.com/office/drawing/2012/chart" uri="{CE6537A1-D6FC-4f65-9D91-7224C49458BB}"/>
            </c:extLst>
          </c:dLbls>
          <c:cat>
            <c:strRef>
              <c:f>'Lookups and info for graphs'!$A$20:$A$23</c:f>
              <c:strCache>
                <c:ptCount val="4"/>
                <c:pt idx="0">
                  <c:v>No response</c:v>
                </c:pt>
                <c:pt idx="1">
                  <c:v>No</c:v>
                </c:pt>
                <c:pt idx="2">
                  <c:v>Partly</c:v>
                </c:pt>
                <c:pt idx="3">
                  <c:v>Yes</c:v>
                </c:pt>
              </c:strCache>
            </c:strRef>
          </c:cat>
          <c:val>
            <c:numRef>
              <c:f>'Lookups and info for graphs'!$B$20:$B$23</c:f>
              <c:numCache>
                <c:formatCode>0</c:formatCode>
                <c:ptCount val="4"/>
                <c:pt idx="0">
                  <c:v>35</c:v>
                </c:pt>
                <c:pt idx="1">
                  <c:v>0</c:v>
                </c:pt>
                <c:pt idx="2">
                  <c:v>0</c:v>
                </c:pt>
                <c:pt idx="3">
                  <c:v>0</c:v>
                </c:pt>
              </c:numCache>
            </c:numRef>
          </c:val>
          <c:extLst>
            <c:ext xmlns:c16="http://schemas.microsoft.com/office/drawing/2014/chart" uri="{C3380CC4-5D6E-409C-BE32-E72D297353CC}">
              <c16:uniqueId val="{00000008-6EF5-4F22-8A1E-2F71E4932EFD}"/>
            </c:ext>
          </c:extLst>
        </c:ser>
        <c:dLbls>
          <c:dLblPos val="bestFit"/>
          <c:showLegendKey val="0"/>
          <c:showVal val="1"/>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17251130493893"/>
          <c:y val="0.88382004108265466"/>
          <c:w val="6.9962607508405217E-2"/>
          <c:h val="7.8326291657041802E-2"/>
        </c:manualLayout>
      </c:layout>
      <c:pieChart>
        <c:varyColors val="1"/>
        <c:ser>
          <c:idx val="0"/>
          <c:order val="0"/>
          <c:tx>
            <c:strRef>
              <c:f>'Lookups and info for graphs'!$C$19</c:f>
              <c:strCache>
                <c:ptCount val="1"/>
                <c:pt idx="0">
                  <c:v> </c:v>
                </c:pt>
              </c:strCache>
            </c:strRef>
          </c:tx>
          <c:dPt>
            <c:idx val="0"/>
            <c:bubble3D val="0"/>
            <c:spPr>
              <a:solidFill>
                <a:schemeClr val="bg1">
                  <a:lumMod val="85000"/>
                </a:schemeClr>
              </a:solidFill>
              <a:ln w="9525">
                <a:solidFill>
                  <a:schemeClr val="tx1"/>
                </a:solidFill>
              </a:ln>
              <a:effectLst/>
            </c:spPr>
            <c:extLst>
              <c:ext xmlns:c16="http://schemas.microsoft.com/office/drawing/2014/chart" uri="{C3380CC4-5D6E-409C-BE32-E72D297353CC}">
                <c16:uniqueId val="{00000001-86F9-4FD6-B32B-EC9B21AE4114}"/>
              </c:ext>
            </c:extLst>
          </c:dPt>
          <c:dPt>
            <c:idx val="1"/>
            <c:bubble3D val="0"/>
            <c:spPr>
              <a:solidFill>
                <a:srgbClr val="FF0000"/>
              </a:solidFill>
              <a:ln w="9525">
                <a:solidFill>
                  <a:schemeClr val="tx1"/>
                </a:solidFill>
              </a:ln>
              <a:effectLst/>
            </c:spPr>
            <c:extLst>
              <c:ext xmlns:c16="http://schemas.microsoft.com/office/drawing/2014/chart" uri="{C3380CC4-5D6E-409C-BE32-E72D297353CC}">
                <c16:uniqueId val="{00000003-86F9-4FD6-B32B-EC9B21AE4114}"/>
              </c:ext>
            </c:extLst>
          </c:dPt>
          <c:dPt>
            <c:idx val="2"/>
            <c:bubble3D val="0"/>
            <c:spPr>
              <a:solidFill>
                <a:srgbClr val="FFC000"/>
              </a:solidFill>
              <a:ln w="9525">
                <a:solidFill>
                  <a:schemeClr val="tx1"/>
                </a:solidFill>
              </a:ln>
              <a:effectLst/>
            </c:spPr>
            <c:extLst>
              <c:ext xmlns:c16="http://schemas.microsoft.com/office/drawing/2014/chart" uri="{C3380CC4-5D6E-409C-BE32-E72D297353CC}">
                <c16:uniqueId val="{00000005-86F9-4FD6-B32B-EC9B21AE4114}"/>
              </c:ext>
            </c:extLst>
          </c:dPt>
          <c:dPt>
            <c:idx val="3"/>
            <c:bubble3D val="0"/>
            <c:spPr>
              <a:solidFill>
                <a:srgbClr val="00B050"/>
              </a:solidFill>
              <a:ln w="9525">
                <a:solidFill>
                  <a:schemeClr val="tx1"/>
                </a:solidFill>
              </a:ln>
              <a:effectLst/>
            </c:spPr>
            <c:extLst>
              <c:ext xmlns:c16="http://schemas.microsoft.com/office/drawing/2014/chart" uri="{C3380CC4-5D6E-409C-BE32-E72D297353CC}">
                <c16:uniqueId val="{00000007-86F9-4FD6-B32B-EC9B21AE4114}"/>
              </c:ext>
            </c:extLst>
          </c:dPt>
          <c:cat>
            <c:strRef>
              <c:f>'Lookups and info for graphs'!$A$20:$A$23</c:f>
              <c:strCache>
                <c:ptCount val="4"/>
                <c:pt idx="0">
                  <c:v>No response</c:v>
                </c:pt>
                <c:pt idx="1">
                  <c:v>No</c:v>
                </c:pt>
                <c:pt idx="2">
                  <c:v>Partly</c:v>
                </c:pt>
                <c:pt idx="3">
                  <c:v>Yes</c:v>
                </c:pt>
              </c:strCache>
            </c:strRef>
          </c:cat>
          <c:val>
            <c:numRef>
              <c:f>'Lookups and info for graphs'!$C$20:$C$23</c:f>
              <c:numCache>
                <c:formatCode>0</c:formatCode>
                <c:ptCount val="4"/>
                <c:pt idx="0">
                  <c:v>35</c:v>
                </c:pt>
                <c:pt idx="1">
                  <c:v>0</c:v>
                </c:pt>
                <c:pt idx="2">
                  <c:v>0</c:v>
                </c:pt>
                <c:pt idx="3">
                  <c:v>0</c:v>
                </c:pt>
              </c:numCache>
            </c:numRef>
          </c:val>
          <c:extLst>
            <c:ext xmlns:c16="http://schemas.microsoft.com/office/drawing/2014/chart" uri="{C3380CC4-5D6E-409C-BE32-E72D297353CC}">
              <c16:uniqueId val="{00000008-86F9-4FD6-B32B-EC9B21AE4114}"/>
            </c:ext>
          </c:extLst>
        </c:ser>
        <c:dLbls>
          <c:dLblPos val="bestFit"/>
          <c:showLegendKey val="0"/>
          <c:showVal val="0"/>
          <c:showCatName val="0"/>
          <c:showSerName val="0"/>
          <c:showPercent val="0"/>
          <c:showBubbleSize val="0"/>
          <c:showLeaderLines val="0"/>
        </c:dLbls>
        <c:firstSliceAng val="0"/>
      </c:pieChart>
      <c:spPr>
        <a:noFill/>
        <a:ln>
          <a:noFill/>
        </a:ln>
        <a:effectLst/>
      </c:spPr>
    </c:plotArea>
    <c:legend>
      <c:legendPos val="r"/>
      <c:layout>
        <c:manualLayout>
          <c:xMode val="edge"/>
          <c:yMode val="edge"/>
          <c:x val="3.9354396510280908E-2"/>
          <c:y val="0.36806586470522773"/>
          <c:w val="0.95761483396730729"/>
          <c:h val="0.60571045818468905"/>
        </c:manualLayout>
      </c:layout>
      <c:overlay val="0"/>
      <c:spPr>
        <a:solidFill>
          <a:schemeClr val="bg1"/>
        </a:solidFill>
        <a:ln>
          <a:noFill/>
        </a:ln>
        <a:effectLst/>
      </c:spPr>
      <c:txPr>
        <a:bodyPr rot="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'Lookups and info for graphs'!$A$61</c:f>
          <c:strCache>
            <c:ptCount val="1"/>
            <c:pt idx="0">
              <c:v>2-1</c:v>
            </c:pt>
          </c:strCache>
        </c:strRef>
      </c:tx>
      <c:layout>
        <c:manualLayout>
          <c:xMode val="edge"/>
          <c:yMode val="edge"/>
          <c:x val="0.38231480866784079"/>
          <c:y val="1.3150768905783542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
          <c:y val="0.26812346811663385"/>
          <c:w val="1"/>
          <c:h val="0.70338699606408872"/>
        </c:manualLayout>
      </c:layout>
      <c:lineChart>
        <c:grouping val="standard"/>
        <c:varyColors val="0"/>
        <c:ser>
          <c:idx val="0"/>
          <c:order val="0"/>
          <c:tx>
            <c:strRef>
              <c:f>'Lookups and info for graphs'!$A$47</c:f>
              <c:strCache>
                <c:ptCount val="1"/>
                <c:pt idx="0">
                  <c:v>0</c:v>
                </c:pt>
              </c:strCache>
            </c:strRef>
          </c:tx>
          <c:spPr>
            <a:ln w="28575" cap="rnd">
              <a:noFill/>
              <a:round/>
            </a:ln>
            <a:effectLst/>
          </c:spPr>
          <c:marker>
            <c:symbol val="circle"/>
            <c:size val="6"/>
            <c:spPr>
              <a:solidFill>
                <a:schemeClr val="bg1">
                  <a:lumMod val="75000"/>
                </a:schemeClr>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graphs'!$B$47:$C$47</c:f>
              <c:numCache>
                <c:formatCode>General</c:formatCode>
                <c:ptCount val="2"/>
                <c:pt idx="0">
                  <c:v>0</c:v>
                </c:pt>
                <c:pt idx="1">
                  <c:v>0</c:v>
                </c:pt>
              </c:numCache>
            </c:numRef>
          </c:val>
          <c:smooth val="0"/>
          <c:extLst>
            <c:ext xmlns:c16="http://schemas.microsoft.com/office/drawing/2014/chart" uri="{C3380CC4-5D6E-409C-BE32-E72D297353CC}">
              <c16:uniqueId val="{00000000-273E-4D3D-830F-C03B036C0293}"/>
            </c:ext>
          </c:extLst>
        </c:ser>
        <c:ser>
          <c:idx val="1"/>
          <c:order val="1"/>
          <c:tx>
            <c:strRef>
              <c:f>'Lookups and info for graphs'!$A$48</c:f>
              <c:strCache>
                <c:ptCount val="1"/>
                <c:pt idx="0">
                  <c:v>1</c:v>
                </c:pt>
              </c:strCache>
            </c:strRef>
          </c:tx>
          <c:spPr>
            <a:ln w="28575" cap="rnd">
              <a:noFill/>
              <a:round/>
            </a:ln>
            <a:effectLst/>
          </c:spPr>
          <c:marker>
            <c:symbol val="circle"/>
            <c:size val="6"/>
            <c:spPr>
              <a:solidFill>
                <a:srgbClr val="FF0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graphs'!$B$48:$C$48</c:f>
              <c:numCache>
                <c:formatCode>General</c:formatCode>
                <c:ptCount val="2"/>
                <c:pt idx="0">
                  <c:v>1</c:v>
                </c:pt>
                <c:pt idx="1">
                  <c:v>1</c:v>
                </c:pt>
              </c:numCache>
            </c:numRef>
          </c:val>
          <c:smooth val="0"/>
          <c:extLst>
            <c:ext xmlns:c16="http://schemas.microsoft.com/office/drawing/2014/chart" uri="{C3380CC4-5D6E-409C-BE32-E72D297353CC}">
              <c16:uniqueId val="{00000001-273E-4D3D-830F-C03B036C0293}"/>
            </c:ext>
          </c:extLst>
        </c:ser>
        <c:ser>
          <c:idx val="2"/>
          <c:order val="2"/>
          <c:tx>
            <c:strRef>
              <c:f>'Lookups and info for graphs'!$A$49</c:f>
              <c:strCache>
                <c:ptCount val="1"/>
                <c:pt idx="0">
                  <c:v>2</c:v>
                </c:pt>
              </c:strCache>
            </c:strRef>
          </c:tx>
          <c:spPr>
            <a:ln w="28575" cap="rnd">
              <a:noFill/>
              <a:round/>
            </a:ln>
            <a:effectLst/>
          </c:spPr>
          <c:marker>
            <c:symbol val="circle"/>
            <c:size val="6"/>
            <c:spPr>
              <a:solidFill>
                <a:srgbClr val="FFC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graphs'!$B$49:$C$49</c:f>
              <c:numCache>
                <c:formatCode>General</c:formatCode>
                <c:ptCount val="2"/>
                <c:pt idx="0">
                  <c:v>2</c:v>
                </c:pt>
                <c:pt idx="1">
                  <c:v>2</c:v>
                </c:pt>
              </c:numCache>
            </c:numRef>
          </c:val>
          <c:smooth val="0"/>
          <c:extLst>
            <c:ext xmlns:c16="http://schemas.microsoft.com/office/drawing/2014/chart" uri="{C3380CC4-5D6E-409C-BE32-E72D297353CC}">
              <c16:uniqueId val="{00000002-273E-4D3D-830F-C03B036C0293}"/>
            </c:ext>
          </c:extLst>
        </c:ser>
        <c:ser>
          <c:idx val="3"/>
          <c:order val="3"/>
          <c:tx>
            <c:strRef>
              <c:f>'Lookups and info for graphs'!$A$50</c:f>
              <c:strCache>
                <c:ptCount val="1"/>
                <c:pt idx="0">
                  <c:v>3</c:v>
                </c:pt>
              </c:strCache>
            </c:strRef>
          </c:tx>
          <c:spPr>
            <a:ln w="28575" cap="rnd">
              <a:noFill/>
              <a:round/>
            </a:ln>
            <a:effectLst/>
          </c:spPr>
          <c:marker>
            <c:symbol val="circle"/>
            <c:size val="6"/>
            <c:spPr>
              <a:solidFill>
                <a:srgbClr val="00B05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graphs'!$B$50:$C$50</c:f>
              <c:numCache>
                <c:formatCode>General</c:formatCode>
                <c:ptCount val="2"/>
                <c:pt idx="0">
                  <c:v>3</c:v>
                </c:pt>
                <c:pt idx="1">
                  <c:v>3</c:v>
                </c:pt>
              </c:numCache>
            </c:numRef>
          </c:val>
          <c:smooth val="0"/>
          <c:extLst>
            <c:ext xmlns:c16="http://schemas.microsoft.com/office/drawing/2014/chart" uri="{C3380CC4-5D6E-409C-BE32-E72D297353CC}">
              <c16:uniqueId val="{00000003-273E-4D3D-830F-C03B036C0293}"/>
            </c:ext>
          </c:extLst>
        </c:ser>
        <c:ser>
          <c:idx val="4"/>
          <c:order val="4"/>
          <c:tx>
            <c:strRef>
              <c:f>'Lookups and info for graphs'!$A$61</c:f>
              <c:strCache>
                <c:ptCount val="1"/>
                <c:pt idx="0">
                  <c:v>2-1</c:v>
                </c:pt>
              </c:strCache>
            </c:strRef>
          </c:tx>
          <c:spPr>
            <a:ln w="25400" cap="rnd">
              <a:solidFill>
                <a:sysClr val="windowText" lastClr="000000"/>
              </a:solidFill>
              <a:round/>
            </a:ln>
            <a:effectLst/>
          </c:spPr>
          <c:marker>
            <c:symbol val="circle"/>
            <c:size val="5"/>
            <c:spPr>
              <a:noFill/>
              <a:ln w="9525">
                <a:noFill/>
              </a:ln>
              <a:effectLst/>
            </c:spPr>
          </c:marker>
          <c:cat>
            <c:strRef>
              <c:f>'Lookups and info for graphs'!$B$46:$C$46</c:f>
              <c:strCache>
                <c:ptCount val="2"/>
                <c:pt idx="0">
                  <c:v>Time 1</c:v>
                </c:pt>
                <c:pt idx="1">
                  <c:v>Time 2</c:v>
                </c:pt>
              </c:strCache>
            </c:strRef>
          </c:cat>
          <c:val>
            <c:numRef>
              <c:f>'Lookups and info for graphs'!$B$61:$C$61</c:f>
              <c:numCache>
                <c:formatCode>General</c:formatCode>
                <c:ptCount val="2"/>
                <c:pt idx="0">
                  <c:v>0</c:v>
                </c:pt>
                <c:pt idx="1">
                  <c:v>0</c:v>
                </c:pt>
              </c:numCache>
            </c:numRef>
          </c:val>
          <c:smooth val="0"/>
          <c:extLst>
            <c:ext xmlns:c16="http://schemas.microsoft.com/office/drawing/2014/chart" uri="{C3380CC4-5D6E-409C-BE32-E72D297353CC}">
              <c16:uniqueId val="{00000004-273E-4D3D-830F-C03B036C0293}"/>
            </c:ext>
          </c:extLst>
        </c:ser>
        <c:dLbls>
          <c:showLegendKey val="0"/>
          <c:showVal val="0"/>
          <c:showCatName val="0"/>
          <c:showSerName val="0"/>
          <c:showPercent val="0"/>
          <c:showBubbleSize val="0"/>
        </c:dLbls>
        <c:marker val="1"/>
        <c:smooth val="0"/>
        <c:axId val="695170808"/>
        <c:axId val="695168512"/>
      </c:lineChart>
      <c:catAx>
        <c:axId val="695170808"/>
        <c:scaling>
          <c:orientation val="minMax"/>
        </c:scaling>
        <c:delete val="1"/>
        <c:axPos val="b"/>
        <c:numFmt formatCode="General" sourceLinked="1"/>
        <c:majorTickMark val="none"/>
        <c:minorTickMark val="none"/>
        <c:tickLblPos val="nextTo"/>
        <c:crossAx val="695168512"/>
        <c:crossesAt val="0"/>
        <c:auto val="1"/>
        <c:lblAlgn val="ctr"/>
        <c:lblOffset val="100"/>
        <c:noMultiLvlLbl val="0"/>
      </c:catAx>
      <c:valAx>
        <c:axId val="695168512"/>
        <c:scaling>
          <c:orientation val="minMax"/>
          <c:max val="3"/>
        </c:scaling>
        <c:delete val="1"/>
        <c:axPos val="l"/>
        <c:numFmt formatCode="General" sourceLinked="1"/>
        <c:majorTickMark val="none"/>
        <c:minorTickMark val="none"/>
        <c:tickLblPos val="nextTo"/>
        <c:crossAx val="69517080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'Lookups and info for graphs'!$A$63</c:f>
          <c:strCache>
            <c:ptCount val="1"/>
            <c:pt idx="0">
              <c:v>2-3</c:v>
            </c:pt>
          </c:strCache>
        </c:strRef>
      </c:tx>
      <c:layout>
        <c:manualLayout>
          <c:xMode val="edge"/>
          <c:yMode val="edge"/>
          <c:x val="0.38231480866784079"/>
          <c:y val="1.3150768905783542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
          <c:y val="0.26812346811663385"/>
          <c:w val="1"/>
          <c:h val="0.70338699606408872"/>
        </c:manualLayout>
      </c:layout>
      <c:lineChart>
        <c:grouping val="standard"/>
        <c:varyColors val="0"/>
        <c:ser>
          <c:idx val="0"/>
          <c:order val="0"/>
          <c:tx>
            <c:strRef>
              <c:f>'Lookups and info for graphs'!$A$47</c:f>
              <c:strCache>
                <c:ptCount val="1"/>
                <c:pt idx="0">
                  <c:v>0</c:v>
                </c:pt>
              </c:strCache>
            </c:strRef>
          </c:tx>
          <c:spPr>
            <a:ln w="28575" cap="rnd">
              <a:noFill/>
              <a:round/>
            </a:ln>
            <a:effectLst/>
          </c:spPr>
          <c:marker>
            <c:symbol val="circle"/>
            <c:size val="6"/>
            <c:spPr>
              <a:solidFill>
                <a:schemeClr val="bg1">
                  <a:lumMod val="75000"/>
                </a:schemeClr>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graphs'!$B$47:$C$47</c:f>
              <c:numCache>
                <c:formatCode>General</c:formatCode>
                <c:ptCount val="2"/>
                <c:pt idx="0">
                  <c:v>0</c:v>
                </c:pt>
                <c:pt idx="1">
                  <c:v>0</c:v>
                </c:pt>
              </c:numCache>
            </c:numRef>
          </c:val>
          <c:smooth val="0"/>
          <c:extLst>
            <c:ext xmlns:c16="http://schemas.microsoft.com/office/drawing/2014/chart" uri="{C3380CC4-5D6E-409C-BE32-E72D297353CC}">
              <c16:uniqueId val="{00000000-B51E-4C0D-A2C6-76C636AFA011}"/>
            </c:ext>
          </c:extLst>
        </c:ser>
        <c:ser>
          <c:idx val="1"/>
          <c:order val="1"/>
          <c:tx>
            <c:strRef>
              <c:f>'Lookups and info for graphs'!$A$48</c:f>
              <c:strCache>
                <c:ptCount val="1"/>
                <c:pt idx="0">
                  <c:v>1</c:v>
                </c:pt>
              </c:strCache>
            </c:strRef>
          </c:tx>
          <c:spPr>
            <a:ln w="28575" cap="rnd">
              <a:noFill/>
              <a:round/>
            </a:ln>
            <a:effectLst/>
          </c:spPr>
          <c:marker>
            <c:symbol val="circle"/>
            <c:size val="6"/>
            <c:spPr>
              <a:solidFill>
                <a:srgbClr val="FF0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graphs'!$B$48:$C$48</c:f>
              <c:numCache>
                <c:formatCode>General</c:formatCode>
                <c:ptCount val="2"/>
                <c:pt idx="0">
                  <c:v>1</c:v>
                </c:pt>
                <c:pt idx="1">
                  <c:v>1</c:v>
                </c:pt>
              </c:numCache>
            </c:numRef>
          </c:val>
          <c:smooth val="0"/>
          <c:extLst>
            <c:ext xmlns:c16="http://schemas.microsoft.com/office/drawing/2014/chart" uri="{C3380CC4-5D6E-409C-BE32-E72D297353CC}">
              <c16:uniqueId val="{00000001-B51E-4C0D-A2C6-76C636AFA011}"/>
            </c:ext>
          </c:extLst>
        </c:ser>
        <c:ser>
          <c:idx val="2"/>
          <c:order val="2"/>
          <c:tx>
            <c:strRef>
              <c:f>'Lookups and info for graphs'!$A$49</c:f>
              <c:strCache>
                <c:ptCount val="1"/>
                <c:pt idx="0">
                  <c:v>2</c:v>
                </c:pt>
              </c:strCache>
            </c:strRef>
          </c:tx>
          <c:spPr>
            <a:ln w="28575" cap="rnd">
              <a:noFill/>
              <a:round/>
            </a:ln>
            <a:effectLst/>
          </c:spPr>
          <c:marker>
            <c:symbol val="circle"/>
            <c:size val="6"/>
            <c:spPr>
              <a:solidFill>
                <a:srgbClr val="FFC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graphs'!$B$49:$C$49</c:f>
              <c:numCache>
                <c:formatCode>General</c:formatCode>
                <c:ptCount val="2"/>
                <c:pt idx="0">
                  <c:v>2</c:v>
                </c:pt>
                <c:pt idx="1">
                  <c:v>2</c:v>
                </c:pt>
              </c:numCache>
            </c:numRef>
          </c:val>
          <c:smooth val="0"/>
          <c:extLst>
            <c:ext xmlns:c16="http://schemas.microsoft.com/office/drawing/2014/chart" uri="{C3380CC4-5D6E-409C-BE32-E72D297353CC}">
              <c16:uniqueId val="{00000002-B51E-4C0D-A2C6-76C636AFA011}"/>
            </c:ext>
          </c:extLst>
        </c:ser>
        <c:ser>
          <c:idx val="3"/>
          <c:order val="3"/>
          <c:tx>
            <c:strRef>
              <c:f>'Lookups and info for graphs'!$A$50</c:f>
              <c:strCache>
                <c:ptCount val="1"/>
                <c:pt idx="0">
                  <c:v>3</c:v>
                </c:pt>
              </c:strCache>
            </c:strRef>
          </c:tx>
          <c:spPr>
            <a:ln w="28575" cap="rnd">
              <a:noFill/>
              <a:round/>
            </a:ln>
            <a:effectLst/>
          </c:spPr>
          <c:marker>
            <c:symbol val="circle"/>
            <c:size val="6"/>
            <c:spPr>
              <a:solidFill>
                <a:srgbClr val="00B05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graphs'!$B$50:$C$50</c:f>
              <c:numCache>
                <c:formatCode>General</c:formatCode>
                <c:ptCount val="2"/>
                <c:pt idx="0">
                  <c:v>3</c:v>
                </c:pt>
                <c:pt idx="1">
                  <c:v>3</c:v>
                </c:pt>
              </c:numCache>
            </c:numRef>
          </c:val>
          <c:smooth val="0"/>
          <c:extLst>
            <c:ext xmlns:c16="http://schemas.microsoft.com/office/drawing/2014/chart" uri="{C3380CC4-5D6E-409C-BE32-E72D297353CC}">
              <c16:uniqueId val="{00000003-B51E-4C0D-A2C6-76C636AFA011}"/>
            </c:ext>
          </c:extLst>
        </c:ser>
        <c:ser>
          <c:idx val="4"/>
          <c:order val="4"/>
          <c:tx>
            <c:strRef>
              <c:f>'Lookups and info for graphs'!$A$63</c:f>
              <c:strCache>
                <c:ptCount val="1"/>
                <c:pt idx="0">
                  <c:v>2-3</c:v>
                </c:pt>
              </c:strCache>
            </c:strRef>
          </c:tx>
          <c:spPr>
            <a:ln w="25400" cap="rnd">
              <a:solidFill>
                <a:sysClr val="windowText" lastClr="000000"/>
              </a:solidFill>
              <a:round/>
            </a:ln>
            <a:effectLst/>
          </c:spPr>
          <c:marker>
            <c:symbol val="circle"/>
            <c:size val="5"/>
            <c:spPr>
              <a:noFill/>
              <a:ln w="9525">
                <a:noFill/>
              </a:ln>
              <a:effectLst/>
            </c:spPr>
          </c:marker>
          <c:cat>
            <c:strRef>
              <c:f>'Lookups and info for graphs'!$B$46:$C$46</c:f>
              <c:strCache>
                <c:ptCount val="2"/>
                <c:pt idx="0">
                  <c:v>Time 1</c:v>
                </c:pt>
                <c:pt idx="1">
                  <c:v>Time 2</c:v>
                </c:pt>
              </c:strCache>
            </c:strRef>
          </c:cat>
          <c:val>
            <c:numRef>
              <c:f>'Lookups and info for graphs'!$B$63:$C$63</c:f>
              <c:numCache>
                <c:formatCode>General</c:formatCode>
                <c:ptCount val="2"/>
                <c:pt idx="0">
                  <c:v>0</c:v>
                </c:pt>
                <c:pt idx="1">
                  <c:v>0</c:v>
                </c:pt>
              </c:numCache>
            </c:numRef>
          </c:val>
          <c:smooth val="0"/>
          <c:extLst>
            <c:ext xmlns:c16="http://schemas.microsoft.com/office/drawing/2014/chart" uri="{C3380CC4-5D6E-409C-BE32-E72D297353CC}">
              <c16:uniqueId val="{00000004-B51E-4C0D-A2C6-76C636AFA011}"/>
            </c:ext>
          </c:extLst>
        </c:ser>
        <c:dLbls>
          <c:showLegendKey val="0"/>
          <c:showVal val="0"/>
          <c:showCatName val="0"/>
          <c:showSerName val="0"/>
          <c:showPercent val="0"/>
          <c:showBubbleSize val="0"/>
        </c:dLbls>
        <c:marker val="1"/>
        <c:smooth val="0"/>
        <c:axId val="695170808"/>
        <c:axId val="695168512"/>
      </c:lineChart>
      <c:catAx>
        <c:axId val="695170808"/>
        <c:scaling>
          <c:orientation val="minMax"/>
        </c:scaling>
        <c:delete val="1"/>
        <c:axPos val="b"/>
        <c:numFmt formatCode="General" sourceLinked="1"/>
        <c:majorTickMark val="none"/>
        <c:minorTickMark val="none"/>
        <c:tickLblPos val="nextTo"/>
        <c:crossAx val="695168512"/>
        <c:crossesAt val="0"/>
        <c:auto val="1"/>
        <c:lblAlgn val="ctr"/>
        <c:lblOffset val="100"/>
        <c:noMultiLvlLbl val="0"/>
      </c:catAx>
      <c:valAx>
        <c:axId val="695168512"/>
        <c:scaling>
          <c:orientation val="minMax"/>
          <c:max val="3"/>
        </c:scaling>
        <c:delete val="1"/>
        <c:axPos val="l"/>
        <c:numFmt formatCode="General" sourceLinked="1"/>
        <c:majorTickMark val="none"/>
        <c:minorTickMark val="none"/>
        <c:tickLblPos val="nextTo"/>
        <c:crossAx val="69517080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'Lookups and info for graphs'!$A$64</c:f>
          <c:strCache>
            <c:ptCount val="1"/>
            <c:pt idx="0">
              <c:v>2-4</c:v>
            </c:pt>
          </c:strCache>
        </c:strRef>
      </c:tx>
      <c:layout>
        <c:manualLayout>
          <c:xMode val="edge"/>
          <c:yMode val="edge"/>
          <c:x val="0.38231480866784079"/>
          <c:y val="1.3150768905783542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
          <c:y val="0.26812346811663385"/>
          <c:w val="1"/>
          <c:h val="0.70338699606408872"/>
        </c:manualLayout>
      </c:layout>
      <c:lineChart>
        <c:grouping val="standard"/>
        <c:varyColors val="0"/>
        <c:ser>
          <c:idx val="0"/>
          <c:order val="0"/>
          <c:tx>
            <c:strRef>
              <c:f>'Lookups and info for graphs'!$A$47</c:f>
              <c:strCache>
                <c:ptCount val="1"/>
                <c:pt idx="0">
                  <c:v>0</c:v>
                </c:pt>
              </c:strCache>
            </c:strRef>
          </c:tx>
          <c:spPr>
            <a:ln w="28575" cap="rnd">
              <a:noFill/>
              <a:round/>
            </a:ln>
            <a:effectLst/>
          </c:spPr>
          <c:marker>
            <c:symbol val="circle"/>
            <c:size val="6"/>
            <c:spPr>
              <a:solidFill>
                <a:schemeClr val="bg1">
                  <a:lumMod val="75000"/>
                </a:schemeClr>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graphs'!$B$47:$C$47</c:f>
              <c:numCache>
                <c:formatCode>General</c:formatCode>
                <c:ptCount val="2"/>
                <c:pt idx="0">
                  <c:v>0</c:v>
                </c:pt>
                <c:pt idx="1">
                  <c:v>0</c:v>
                </c:pt>
              </c:numCache>
            </c:numRef>
          </c:val>
          <c:smooth val="0"/>
          <c:extLst>
            <c:ext xmlns:c16="http://schemas.microsoft.com/office/drawing/2014/chart" uri="{C3380CC4-5D6E-409C-BE32-E72D297353CC}">
              <c16:uniqueId val="{00000000-4677-4351-881F-EFE1B62F992F}"/>
            </c:ext>
          </c:extLst>
        </c:ser>
        <c:ser>
          <c:idx val="1"/>
          <c:order val="1"/>
          <c:tx>
            <c:strRef>
              <c:f>'Lookups and info for graphs'!$A$48</c:f>
              <c:strCache>
                <c:ptCount val="1"/>
                <c:pt idx="0">
                  <c:v>1</c:v>
                </c:pt>
              </c:strCache>
            </c:strRef>
          </c:tx>
          <c:spPr>
            <a:ln w="28575" cap="rnd">
              <a:noFill/>
              <a:round/>
            </a:ln>
            <a:effectLst/>
          </c:spPr>
          <c:marker>
            <c:symbol val="circle"/>
            <c:size val="6"/>
            <c:spPr>
              <a:solidFill>
                <a:srgbClr val="FF0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graphs'!$B$48:$C$48</c:f>
              <c:numCache>
                <c:formatCode>General</c:formatCode>
                <c:ptCount val="2"/>
                <c:pt idx="0">
                  <c:v>1</c:v>
                </c:pt>
                <c:pt idx="1">
                  <c:v>1</c:v>
                </c:pt>
              </c:numCache>
            </c:numRef>
          </c:val>
          <c:smooth val="0"/>
          <c:extLst>
            <c:ext xmlns:c16="http://schemas.microsoft.com/office/drawing/2014/chart" uri="{C3380CC4-5D6E-409C-BE32-E72D297353CC}">
              <c16:uniqueId val="{00000001-4677-4351-881F-EFE1B62F992F}"/>
            </c:ext>
          </c:extLst>
        </c:ser>
        <c:ser>
          <c:idx val="2"/>
          <c:order val="2"/>
          <c:tx>
            <c:strRef>
              <c:f>'Lookups and info for graphs'!$A$49</c:f>
              <c:strCache>
                <c:ptCount val="1"/>
                <c:pt idx="0">
                  <c:v>2</c:v>
                </c:pt>
              </c:strCache>
            </c:strRef>
          </c:tx>
          <c:spPr>
            <a:ln w="28575" cap="rnd">
              <a:noFill/>
              <a:round/>
            </a:ln>
            <a:effectLst/>
          </c:spPr>
          <c:marker>
            <c:symbol val="circle"/>
            <c:size val="6"/>
            <c:spPr>
              <a:solidFill>
                <a:srgbClr val="FFC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graphs'!$B$49:$C$49</c:f>
              <c:numCache>
                <c:formatCode>General</c:formatCode>
                <c:ptCount val="2"/>
                <c:pt idx="0">
                  <c:v>2</c:v>
                </c:pt>
                <c:pt idx="1">
                  <c:v>2</c:v>
                </c:pt>
              </c:numCache>
            </c:numRef>
          </c:val>
          <c:smooth val="0"/>
          <c:extLst>
            <c:ext xmlns:c16="http://schemas.microsoft.com/office/drawing/2014/chart" uri="{C3380CC4-5D6E-409C-BE32-E72D297353CC}">
              <c16:uniqueId val="{00000002-4677-4351-881F-EFE1B62F992F}"/>
            </c:ext>
          </c:extLst>
        </c:ser>
        <c:ser>
          <c:idx val="3"/>
          <c:order val="3"/>
          <c:tx>
            <c:strRef>
              <c:f>'Lookups and info for graphs'!$A$50</c:f>
              <c:strCache>
                <c:ptCount val="1"/>
                <c:pt idx="0">
                  <c:v>3</c:v>
                </c:pt>
              </c:strCache>
            </c:strRef>
          </c:tx>
          <c:spPr>
            <a:ln w="28575" cap="rnd">
              <a:noFill/>
              <a:round/>
            </a:ln>
            <a:effectLst/>
          </c:spPr>
          <c:marker>
            <c:symbol val="circle"/>
            <c:size val="6"/>
            <c:spPr>
              <a:solidFill>
                <a:srgbClr val="00B05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graphs'!$B$50:$C$50</c:f>
              <c:numCache>
                <c:formatCode>General</c:formatCode>
                <c:ptCount val="2"/>
                <c:pt idx="0">
                  <c:v>3</c:v>
                </c:pt>
                <c:pt idx="1">
                  <c:v>3</c:v>
                </c:pt>
              </c:numCache>
            </c:numRef>
          </c:val>
          <c:smooth val="0"/>
          <c:extLst>
            <c:ext xmlns:c16="http://schemas.microsoft.com/office/drawing/2014/chart" uri="{C3380CC4-5D6E-409C-BE32-E72D297353CC}">
              <c16:uniqueId val="{00000003-4677-4351-881F-EFE1B62F992F}"/>
            </c:ext>
          </c:extLst>
        </c:ser>
        <c:ser>
          <c:idx val="4"/>
          <c:order val="4"/>
          <c:tx>
            <c:strRef>
              <c:f>'Lookups and info for graphs'!$A$64</c:f>
              <c:strCache>
                <c:ptCount val="1"/>
                <c:pt idx="0">
                  <c:v>2-4</c:v>
                </c:pt>
              </c:strCache>
            </c:strRef>
          </c:tx>
          <c:spPr>
            <a:ln w="25400" cap="rnd">
              <a:solidFill>
                <a:sysClr val="windowText" lastClr="000000"/>
              </a:solidFill>
              <a:round/>
            </a:ln>
            <a:effectLst/>
          </c:spPr>
          <c:marker>
            <c:symbol val="circle"/>
            <c:size val="5"/>
            <c:spPr>
              <a:noFill/>
              <a:ln w="9525">
                <a:noFill/>
              </a:ln>
              <a:effectLst/>
            </c:spPr>
          </c:marker>
          <c:cat>
            <c:strRef>
              <c:f>'Lookups and info for graphs'!$B$46:$C$46</c:f>
              <c:strCache>
                <c:ptCount val="2"/>
                <c:pt idx="0">
                  <c:v>Time 1</c:v>
                </c:pt>
                <c:pt idx="1">
                  <c:v>Time 2</c:v>
                </c:pt>
              </c:strCache>
            </c:strRef>
          </c:cat>
          <c:val>
            <c:numRef>
              <c:f>'Lookups and info for graphs'!$B$64:$C$64</c:f>
              <c:numCache>
                <c:formatCode>General</c:formatCode>
                <c:ptCount val="2"/>
                <c:pt idx="0">
                  <c:v>0</c:v>
                </c:pt>
                <c:pt idx="1">
                  <c:v>0</c:v>
                </c:pt>
              </c:numCache>
            </c:numRef>
          </c:val>
          <c:smooth val="0"/>
          <c:extLst>
            <c:ext xmlns:c16="http://schemas.microsoft.com/office/drawing/2014/chart" uri="{C3380CC4-5D6E-409C-BE32-E72D297353CC}">
              <c16:uniqueId val="{00000004-4677-4351-881F-EFE1B62F992F}"/>
            </c:ext>
          </c:extLst>
        </c:ser>
        <c:dLbls>
          <c:showLegendKey val="0"/>
          <c:showVal val="0"/>
          <c:showCatName val="0"/>
          <c:showSerName val="0"/>
          <c:showPercent val="0"/>
          <c:showBubbleSize val="0"/>
        </c:dLbls>
        <c:marker val="1"/>
        <c:smooth val="0"/>
        <c:axId val="695170808"/>
        <c:axId val="695168512"/>
      </c:lineChart>
      <c:catAx>
        <c:axId val="695170808"/>
        <c:scaling>
          <c:orientation val="minMax"/>
        </c:scaling>
        <c:delete val="1"/>
        <c:axPos val="b"/>
        <c:numFmt formatCode="General" sourceLinked="1"/>
        <c:majorTickMark val="none"/>
        <c:minorTickMark val="none"/>
        <c:tickLblPos val="nextTo"/>
        <c:crossAx val="695168512"/>
        <c:crossesAt val="0"/>
        <c:auto val="1"/>
        <c:lblAlgn val="ctr"/>
        <c:lblOffset val="100"/>
        <c:noMultiLvlLbl val="0"/>
      </c:catAx>
      <c:valAx>
        <c:axId val="695168512"/>
        <c:scaling>
          <c:orientation val="minMax"/>
          <c:max val="3"/>
        </c:scaling>
        <c:delete val="1"/>
        <c:axPos val="l"/>
        <c:numFmt formatCode="General" sourceLinked="1"/>
        <c:majorTickMark val="none"/>
        <c:minorTickMark val="none"/>
        <c:tickLblPos val="nextTo"/>
        <c:crossAx val="69517080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'Lookups and info for graphs'!$A$65</c:f>
          <c:strCache>
            <c:ptCount val="1"/>
            <c:pt idx="0">
              <c:v>2-5</c:v>
            </c:pt>
          </c:strCache>
        </c:strRef>
      </c:tx>
      <c:layout>
        <c:manualLayout>
          <c:xMode val="edge"/>
          <c:yMode val="edge"/>
          <c:x val="0.38231480866784079"/>
          <c:y val="1.3150768905783542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
          <c:y val="0.26812346811663385"/>
          <c:w val="1"/>
          <c:h val="0.70338699606408872"/>
        </c:manualLayout>
      </c:layout>
      <c:lineChart>
        <c:grouping val="standard"/>
        <c:varyColors val="0"/>
        <c:ser>
          <c:idx val="0"/>
          <c:order val="0"/>
          <c:tx>
            <c:strRef>
              <c:f>'Lookups and info for graphs'!$A$47</c:f>
              <c:strCache>
                <c:ptCount val="1"/>
                <c:pt idx="0">
                  <c:v>0</c:v>
                </c:pt>
              </c:strCache>
            </c:strRef>
          </c:tx>
          <c:spPr>
            <a:ln w="28575" cap="rnd">
              <a:noFill/>
              <a:round/>
            </a:ln>
            <a:effectLst/>
          </c:spPr>
          <c:marker>
            <c:symbol val="circle"/>
            <c:size val="6"/>
            <c:spPr>
              <a:solidFill>
                <a:schemeClr val="bg1">
                  <a:lumMod val="75000"/>
                </a:schemeClr>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graphs'!$B$47:$C$47</c:f>
              <c:numCache>
                <c:formatCode>General</c:formatCode>
                <c:ptCount val="2"/>
                <c:pt idx="0">
                  <c:v>0</c:v>
                </c:pt>
                <c:pt idx="1">
                  <c:v>0</c:v>
                </c:pt>
              </c:numCache>
            </c:numRef>
          </c:val>
          <c:smooth val="0"/>
          <c:extLst>
            <c:ext xmlns:c16="http://schemas.microsoft.com/office/drawing/2014/chart" uri="{C3380CC4-5D6E-409C-BE32-E72D297353CC}">
              <c16:uniqueId val="{00000000-4BD2-416E-86CE-D644235E7D8E}"/>
            </c:ext>
          </c:extLst>
        </c:ser>
        <c:ser>
          <c:idx val="1"/>
          <c:order val="1"/>
          <c:tx>
            <c:strRef>
              <c:f>'Lookups and info for graphs'!$A$48</c:f>
              <c:strCache>
                <c:ptCount val="1"/>
                <c:pt idx="0">
                  <c:v>1</c:v>
                </c:pt>
              </c:strCache>
            </c:strRef>
          </c:tx>
          <c:spPr>
            <a:ln w="28575" cap="rnd">
              <a:noFill/>
              <a:round/>
            </a:ln>
            <a:effectLst/>
          </c:spPr>
          <c:marker>
            <c:symbol val="circle"/>
            <c:size val="6"/>
            <c:spPr>
              <a:solidFill>
                <a:srgbClr val="FF0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graphs'!$B$48:$C$48</c:f>
              <c:numCache>
                <c:formatCode>General</c:formatCode>
                <c:ptCount val="2"/>
                <c:pt idx="0">
                  <c:v>1</c:v>
                </c:pt>
                <c:pt idx="1">
                  <c:v>1</c:v>
                </c:pt>
              </c:numCache>
            </c:numRef>
          </c:val>
          <c:smooth val="0"/>
          <c:extLst>
            <c:ext xmlns:c16="http://schemas.microsoft.com/office/drawing/2014/chart" uri="{C3380CC4-5D6E-409C-BE32-E72D297353CC}">
              <c16:uniqueId val="{00000001-4BD2-416E-86CE-D644235E7D8E}"/>
            </c:ext>
          </c:extLst>
        </c:ser>
        <c:ser>
          <c:idx val="2"/>
          <c:order val="2"/>
          <c:tx>
            <c:strRef>
              <c:f>'Lookups and info for graphs'!$A$49</c:f>
              <c:strCache>
                <c:ptCount val="1"/>
                <c:pt idx="0">
                  <c:v>2</c:v>
                </c:pt>
              </c:strCache>
            </c:strRef>
          </c:tx>
          <c:spPr>
            <a:ln w="28575" cap="rnd">
              <a:noFill/>
              <a:round/>
            </a:ln>
            <a:effectLst/>
          </c:spPr>
          <c:marker>
            <c:symbol val="circle"/>
            <c:size val="6"/>
            <c:spPr>
              <a:solidFill>
                <a:srgbClr val="FFC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graphs'!$B$49:$C$49</c:f>
              <c:numCache>
                <c:formatCode>General</c:formatCode>
                <c:ptCount val="2"/>
                <c:pt idx="0">
                  <c:v>2</c:v>
                </c:pt>
                <c:pt idx="1">
                  <c:v>2</c:v>
                </c:pt>
              </c:numCache>
            </c:numRef>
          </c:val>
          <c:smooth val="0"/>
          <c:extLst>
            <c:ext xmlns:c16="http://schemas.microsoft.com/office/drawing/2014/chart" uri="{C3380CC4-5D6E-409C-BE32-E72D297353CC}">
              <c16:uniqueId val="{00000002-4BD2-416E-86CE-D644235E7D8E}"/>
            </c:ext>
          </c:extLst>
        </c:ser>
        <c:ser>
          <c:idx val="3"/>
          <c:order val="3"/>
          <c:tx>
            <c:strRef>
              <c:f>'Lookups and info for graphs'!$A$50</c:f>
              <c:strCache>
                <c:ptCount val="1"/>
                <c:pt idx="0">
                  <c:v>3</c:v>
                </c:pt>
              </c:strCache>
            </c:strRef>
          </c:tx>
          <c:spPr>
            <a:ln w="28575" cap="rnd">
              <a:noFill/>
              <a:round/>
            </a:ln>
            <a:effectLst/>
          </c:spPr>
          <c:marker>
            <c:symbol val="circle"/>
            <c:size val="6"/>
            <c:spPr>
              <a:solidFill>
                <a:srgbClr val="00B05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graphs'!$B$50:$C$50</c:f>
              <c:numCache>
                <c:formatCode>General</c:formatCode>
                <c:ptCount val="2"/>
                <c:pt idx="0">
                  <c:v>3</c:v>
                </c:pt>
                <c:pt idx="1">
                  <c:v>3</c:v>
                </c:pt>
              </c:numCache>
            </c:numRef>
          </c:val>
          <c:smooth val="0"/>
          <c:extLst>
            <c:ext xmlns:c16="http://schemas.microsoft.com/office/drawing/2014/chart" uri="{C3380CC4-5D6E-409C-BE32-E72D297353CC}">
              <c16:uniqueId val="{00000003-4BD2-416E-86CE-D644235E7D8E}"/>
            </c:ext>
          </c:extLst>
        </c:ser>
        <c:ser>
          <c:idx val="4"/>
          <c:order val="4"/>
          <c:tx>
            <c:strRef>
              <c:f>'Lookups and info for graphs'!$A$65</c:f>
              <c:strCache>
                <c:ptCount val="1"/>
                <c:pt idx="0">
                  <c:v>2-5</c:v>
                </c:pt>
              </c:strCache>
            </c:strRef>
          </c:tx>
          <c:spPr>
            <a:ln w="25400" cap="rnd">
              <a:solidFill>
                <a:sysClr val="windowText" lastClr="000000"/>
              </a:solidFill>
              <a:round/>
            </a:ln>
            <a:effectLst/>
          </c:spPr>
          <c:marker>
            <c:symbol val="circle"/>
            <c:size val="5"/>
            <c:spPr>
              <a:noFill/>
              <a:ln w="9525">
                <a:noFill/>
              </a:ln>
              <a:effectLst/>
            </c:spPr>
          </c:marker>
          <c:cat>
            <c:strRef>
              <c:f>'Lookups and info for graphs'!$B$46:$C$46</c:f>
              <c:strCache>
                <c:ptCount val="2"/>
                <c:pt idx="0">
                  <c:v>Time 1</c:v>
                </c:pt>
                <c:pt idx="1">
                  <c:v>Time 2</c:v>
                </c:pt>
              </c:strCache>
            </c:strRef>
          </c:cat>
          <c:val>
            <c:numRef>
              <c:f>'Lookups and info for graphs'!$B$65:$C$65</c:f>
              <c:numCache>
                <c:formatCode>General</c:formatCode>
                <c:ptCount val="2"/>
                <c:pt idx="0">
                  <c:v>0</c:v>
                </c:pt>
                <c:pt idx="1">
                  <c:v>0</c:v>
                </c:pt>
              </c:numCache>
            </c:numRef>
          </c:val>
          <c:smooth val="0"/>
          <c:extLst>
            <c:ext xmlns:c16="http://schemas.microsoft.com/office/drawing/2014/chart" uri="{C3380CC4-5D6E-409C-BE32-E72D297353CC}">
              <c16:uniqueId val="{00000004-4BD2-416E-86CE-D644235E7D8E}"/>
            </c:ext>
          </c:extLst>
        </c:ser>
        <c:dLbls>
          <c:showLegendKey val="0"/>
          <c:showVal val="0"/>
          <c:showCatName val="0"/>
          <c:showSerName val="0"/>
          <c:showPercent val="0"/>
          <c:showBubbleSize val="0"/>
        </c:dLbls>
        <c:marker val="1"/>
        <c:smooth val="0"/>
        <c:axId val="695170808"/>
        <c:axId val="695168512"/>
      </c:lineChart>
      <c:catAx>
        <c:axId val="695170808"/>
        <c:scaling>
          <c:orientation val="minMax"/>
        </c:scaling>
        <c:delete val="1"/>
        <c:axPos val="b"/>
        <c:numFmt formatCode="General" sourceLinked="1"/>
        <c:majorTickMark val="none"/>
        <c:minorTickMark val="none"/>
        <c:tickLblPos val="nextTo"/>
        <c:crossAx val="695168512"/>
        <c:crossesAt val="0"/>
        <c:auto val="1"/>
        <c:lblAlgn val="ctr"/>
        <c:lblOffset val="100"/>
        <c:noMultiLvlLbl val="0"/>
      </c:catAx>
      <c:valAx>
        <c:axId val="695168512"/>
        <c:scaling>
          <c:orientation val="minMax"/>
          <c:max val="3"/>
        </c:scaling>
        <c:delete val="1"/>
        <c:axPos val="l"/>
        <c:numFmt formatCode="General" sourceLinked="1"/>
        <c:majorTickMark val="none"/>
        <c:minorTickMark val="none"/>
        <c:tickLblPos val="nextTo"/>
        <c:crossAx val="69517080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'Lookups and info for graphs'!$A$66</c:f>
          <c:strCache>
            <c:ptCount val="1"/>
            <c:pt idx="0">
              <c:v>2-6</c:v>
            </c:pt>
          </c:strCache>
        </c:strRef>
      </c:tx>
      <c:layout>
        <c:manualLayout>
          <c:xMode val="edge"/>
          <c:yMode val="edge"/>
          <c:x val="0.38231480866784079"/>
          <c:y val="1.3150768905783542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
          <c:y val="0.26812346811663385"/>
          <c:w val="1"/>
          <c:h val="0.70338699606408872"/>
        </c:manualLayout>
      </c:layout>
      <c:lineChart>
        <c:grouping val="standard"/>
        <c:varyColors val="0"/>
        <c:ser>
          <c:idx val="0"/>
          <c:order val="0"/>
          <c:tx>
            <c:strRef>
              <c:f>'Lookups and info for graphs'!$A$47</c:f>
              <c:strCache>
                <c:ptCount val="1"/>
                <c:pt idx="0">
                  <c:v>0</c:v>
                </c:pt>
              </c:strCache>
            </c:strRef>
          </c:tx>
          <c:spPr>
            <a:ln w="28575" cap="rnd">
              <a:noFill/>
              <a:round/>
            </a:ln>
            <a:effectLst/>
          </c:spPr>
          <c:marker>
            <c:symbol val="circle"/>
            <c:size val="6"/>
            <c:spPr>
              <a:solidFill>
                <a:schemeClr val="bg1">
                  <a:lumMod val="75000"/>
                </a:schemeClr>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graphs'!$B$47:$C$47</c:f>
              <c:numCache>
                <c:formatCode>General</c:formatCode>
                <c:ptCount val="2"/>
                <c:pt idx="0">
                  <c:v>0</c:v>
                </c:pt>
                <c:pt idx="1">
                  <c:v>0</c:v>
                </c:pt>
              </c:numCache>
            </c:numRef>
          </c:val>
          <c:smooth val="0"/>
          <c:extLst>
            <c:ext xmlns:c16="http://schemas.microsoft.com/office/drawing/2014/chart" uri="{C3380CC4-5D6E-409C-BE32-E72D297353CC}">
              <c16:uniqueId val="{00000000-37B1-44F0-97A6-2D6BAF85E5E8}"/>
            </c:ext>
          </c:extLst>
        </c:ser>
        <c:ser>
          <c:idx val="1"/>
          <c:order val="1"/>
          <c:tx>
            <c:strRef>
              <c:f>'Lookups and info for graphs'!$A$48</c:f>
              <c:strCache>
                <c:ptCount val="1"/>
                <c:pt idx="0">
                  <c:v>1</c:v>
                </c:pt>
              </c:strCache>
            </c:strRef>
          </c:tx>
          <c:spPr>
            <a:ln w="28575" cap="rnd">
              <a:noFill/>
              <a:round/>
            </a:ln>
            <a:effectLst/>
          </c:spPr>
          <c:marker>
            <c:symbol val="circle"/>
            <c:size val="6"/>
            <c:spPr>
              <a:solidFill>
                <a:srgbClr val="FF0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graphs'!$B$48:$C$48</c:f>
              <c:numCache>
                <c:formatCode>General</c:formatCode>
                <c:ptCount val="2"/>
                <c:pt idx="0">
                  <c:v>1</c:v>
                </c:pt>
                <c:pt idx="1">
                  <c:v>1</c:v>
                </c:pt>
              </c:numCache>
            </c:numRef>
          </c:val>
          <c:smooth val="0"/>
          <c:extLst>
            <c:ext xmlns:c16="http://schemas.microsoft.com/office/drawing/2014/chart" uri="{C3380CC4-5D6E-409C-BE32-E72D297353CC}">
              <c16:uniqueId val="{00000001-37B1-44F0-97A6-2D6BAF85E5E8}"/>
            </c:ext>
          </c:extLst>
        </c:ser>
        <c:ser>
          <c:idx val="2"/>
          <c:order val="2"/>
          <c:tx>
            <c:strRef>
              <c:f>'Lookups and info for graphs'!$A$49</c:f>
              <c:strCache>
                <c:ptCount val="1"/>
                <c:pt idx="0">
                  <c:v>2</c:v>
                </c:pt>
              </c:strCache>
            </c:strRef>
          </c:tx>
          <c:spPr>
            <a:ln w="28575" cap="rnd">
              <a:noFill/>
              <a:round/>
            </a:ln>
            <a:effectLst/>
          </c:spPr>
          <c:marker>
            <c:symbol val="circle"/>
            <c:size val="6"/>
            <c:spPr>
              <a:solidFill>
                <a:srgbClr val="FFC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graphs'!$B$49:$C$49</c:f>
              <c:numCache>
                <c:formatCode>General</c:formatCode>
                <c:ptCount val="2"/>
                <c:pt idx="0">
                  <c:v>2</c:v>
                </c:pt>
                <c:pt idx="1">
                  <c:v>2</c:v>
                </c:pt>
              </c:numCache>
            </c:numRef>
          </c:val>
          <c:smooth val="0"/>
          <c:extLst>
            <c:ext xmlns:c16="http://schemas.microsoft.com/office/drawing/2014/chart" uri="{C3380CC4-5D6E-409C-BE32-E72D297353CC}">
              <c16:uniqueId val="{00000002-37B1-44F0-97A6-2D6BAF85E5E8}"/>
            </c:ext>
          </c:extLst>
        </c:ser>
        <c:ser>
          <c:idx val="3"/>
          <c:order val="3"/>
          <c:tx>
            <c:strRef>
              <c:f>'Lookups and info for graphs'!$A$50</c:f>
              <c:strCache>
                <c:ptCount val="1"/>
                <c:pt idx="0">
                  <c:v>3</c:v>
                </c:pt>
              </c:strCache>
            </c:strRef>
          </c:tx>
          <c:spPr>
            <a:ln w="28575" cap="rnd">
              <a:noFill/>
              <a:round/>
            </a:ln>
            <a:effectLst/>
          </c:spPr>
          <c:marker>
            <c:symbol val="circle"/>
            <c:size val="6"/>
            <c:spPr>
              <a:solidFill>
                <a:srgbClr val="00B05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graphs'!$B$50:$C$50</c:f>
              <c:numCache>
                <c:formatCode>General</c:formatCode>
                <c:ptCount val="2"/>
                <c:pt idx="0">
                  <c:v>3</c:v>
                </c:pt>
                <c:pt idx="1">
                  <c:v>3</c:v>
                </c:pt>
              </c:numCache>
            </c:numRef>
          </c:val>
          <c:smooth val="0"/>
          <c:extLst>
            <c:ext xmlns:c16="http://schemas.microsoft.com/office/drawing/2014/chart" uri="{C3380CC4-5D6E-409C-BE32-E72D297353CC}">
              <c16:uniqueId val="{00000003-37B1-44F0-97A6-2D6BAF85E5E8}"/>
            </c:ext>
          </c:extLst>
        </c:ser>
        <c:ser>
          <c:idx val="4"/>
          <c:order val="4"/>
          <c:tx>
            <c:strRef>
              <c:f>'Lookups and info for graphs'!$A$66</c:f>
              <c:strCache>
                <c:ptCount val="1"/>
                <c:pt idx="0">
                  <c:v>2-6</c:v>
                </c:pt>
              </c:strCache>
            </c:strRef>
          </c:tx>
          <c:spPr>
            <a:ln w="25400" cap="rnd">
              <a:solidFill>
                <a:sysClr val="windowText" lastClr="000000"/>
              </a:solidFill>
              <a:round/>
            </a:ln>
            <a:effectLst/>
          </c:spPr>
          <c:marker>
            <c:symbol val="circle"/>
            <c:size val="5"/>
            <c:spPr>
              <a:noFill/>
              <a:ln w="9525">
                <a:noFill/>
              </a:ln>
              <a:effectLst/>
            </c:spPr>
          </c:marker>
          <c:cat>
            <c:strRef>
              <c:f>'Lookups and info for graphs'!$B$46:$C$46</c:f>
              <c:strCache>
                <c:ptCount val="2"/>
                <c:pt idx="0">
                  <c:v>Time 1</c:v>
                </c:pt>
                <c:pt idx="1">
                  <c:v>Time 2</c:v>
                </c:pt>
              </c:strCache>
            </c:strRef>
          </c:cat>
          <c:val>
            <c:numRef>
              <c:f>'Lookups and info for graphs'!$B$66:$C$66</c:f>
              <c:numCache>
                <c:formatCode>General</c:formatCode>
                <c:ptCount val="2"/>
                <c:pt idx="0">
                  <c:v>0</c:v>
                </c:pt>
                <c:pt idx="1">
                  <c:v>0</c:v>
                </c:pt>
              </c:numCache>
            </c:numRef>
          </c:val>
          <c:smooth val="0"/>
          <c:extLst>
            <c:ext xmlns:c16="http://schemas.microsoft.com/office/drawing/2014/chart" uri="{C3380CC4-5D6E-409C-BE32-E72D297353CC}">
              <c16:uniqueId val="{00000004-37B1-44F0-97A6-2D6BAF85E5E8}"/>
            </c:ext>
          </c:extLst>
        </c:ser>
        <c:dLbls>
          <c:showLegendKey val="0"/>
          <c:showVal val="0"/>
          <c:showCatName val="0"/>
          <c:showSerName val="0"/>
          <c:showPercent val="0"/>
          <c:showBubbleSize val="0"/>
        </c:dLbls>
        <c:marker val="1"/>
        <c:smooth val="0"/>
        <c:axId val="695170808"/>
        <c:axId val="695168512"/>
      </c:lineChart>
      <c:catAx>
        <c:axId val="695170808"/>
        <c:scaling>
          <c:orientation val="minMax"/>
        </c:scaling>
        <c:delete val="1"/>
        <c:axPos val="b"/>
        <c:numFmt formatCode="General" sourceLinked="1"/>
        <c:majorTickMark val="none"/>
        <c:minorTickMark val="none"/>
        <c:tickLblPos val="nextTo"/>
        <c:crossAx val="695168512"/>
        <c:crossesAt val="0"/>
        <c:auto val="1"/>
        <c:lblAlgn val="ctr"/>
        <c:lblOffset val="100"/>
        <c:noMultiLvlLbl val="0"/>
      </c:catAx>
      <c:valAx>
        <c:axId val="695168512"/>
        <c:scaling>
          <c:orientation val="minMax"/>
          <c:max val="3"/>
        </c:scaling>
        <c:delete val="1"/>
        <c:axPos val="l"/>
        <c:numFmt formatCode="General" sourceLinked="1"/>
        <c:majorTickMark val="none"/>
        <c:minorTickMark val="none"/>
        <c:tickLblPos val="nextTo"/>
        <c:crossAx val="69517080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'Lookups and info for graphs'!$A$67</c:f>
          <c:strCache>
            <c:ptCount val="1"/>
            <c:pt idx="0">
              <c:v>2-7</c:v>
            </c:pt>
          </c:strCache>
        </c:strRef>
      </c:tx>
      <c:layout>
        <c:manualLayout>
          <c:xMode val="edge"/>
          <c:yMode val="edge"/>
          <c:x val="0.38231480866784079"/>
          <c:y val="1.3150768905783542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
          <c:y val="0.26812346811663385"/>
          <c:w val="1"/>
          <c:h val="0.70338699606408872"/>
        </c:manualLayout>
      </c:layout>
      <c:lineChart>
        <c:grouping val="standard"/>
        <c:varyColors val="0"/>
        <c:ser>
          <c:idx val="0"/>
          <c:order val="0"/>
          <c:tx>
            <c:strRef>
              <c:f>'Lookups and info for graphs'!$A$47</c:f>
              <c:strCache>
                <c:ptCount val="1"/>
                <c:pt idx="0">
                  <c:v>0</c:v>
                </c:pt>
              </c:strCache>
            </c:strRef>
          </c:tx>
          <c:spPr>
            <a:ln w="28575" cap="rnd">
              <a:noFill/>
              <a:round/>
            </a:ln>
            <a:effectLst/>
          </c:spPr>
          <c:marker>
            <c:symbol val="circle"/>
            <c:size val="6"/>
            <c:spPr>
              <a:solidFill>
                <a:schemeClr val="bg1">
                  <a:lumMod val="75000"/>
                </a:schemeClr>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graphs'!$B$47:$C$47</c:f>
              <c:numCache>
                <c:formatCode>General</c:formatCode>
                <c:ptCount val="2"/>
                <c:pt idx="0">
                  <c:v>0</c:v>
                </c:pt>
                <c:pt idx="1">
                  <c:v>0</c:v>
                </c:pt>
              </c:numCache>
            </c:numRef>
          </c:val>
          <c:smooth val="0"/>
          <c:extLst>
            <c:ext xmlns:c16="http://schemas.microsoft.com/office/drawing/2014/chart" uri="{C3380CC4-5D6E-409C-BE32-E72D297353CC}">
              <c16:uniqueId val="{00000000-050E-4A9A-B9B1-15136B97464B}"/>
            </c:ext>
          </c:extLst>
        </c:ser>
        <c:ser>
          <c:idx val="1"/>
          <c:order val="1"/>
          <c:tx>
            <c:strRef>
              <c:f>'Lookups and info for graphs'!$A$48</c:f>
              <c:strCache>
                <c:ptCount val="1"/>
                <c:pt idx="0">
                  <c:v>1</c:v>
                </c:pt>
              </c:strCache>
            </c:strRef>
          </c:tx>
          <c:spPr>
            <a:ln w="28575" cap="rnd">
              <a:noFill/>
              <a:round/>
            </a:ln>
            <a:effectLst/>
          </c:spPr>
          <c:marker>
            <c:symbol val="circle"/>
            <c:size val="6"/>
            <c:spPr>
              <a:solidFill>
                <a:srgbClr val="FF0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graphs'!$B$48:$C$48</c:f>
              <c:numCache>
                <c:formatCode>General</c:formatCode>
                <c:ptCount val="2"/>
                <c:pt idx="0">
                  <c:v>1</c:v>
                </c:pt>
                <c:pt idx="1">
                  <c:v>1</c:v>
                </c:pt>
              </c:numCache>
            </c:numRef>
          </c:val>
          <c:smooth val="0"/>
          <c:extLst>
            <c:ext xmlns:c16="http://schemas.microsoft.com/office/drawing/2014/chart" uri="{C3380CC4-5D6E-409C-BE32-E72D297353CC}">
              <c16:uniqueId val="{00000001-050E-4A9A-B9B1-15136B97464B}"/>
            </c:ext>
          </c:extLst>
        </c:ser>
        <c:ser>
          <c:idx val="2"/>
          <c:order val="2"/>
          <c:tx>
            <c:strRef>
              <c:f>'Lookups and info for graphs'!$A$49</c:f>
              <c:strCache>
                <c:ptCount val="1"/>
                <c:pt idx="0">
                  <c:v>2</c:v>
                </c:pt>
              </c:strCache>
            </c:strRef>
          </c:tx>
          <c:spPr>
            <a:ln w="28575" cap="rnd">
              <a:noFill/>
              <a:round/>
            </a:ln>
            <a:effectLst/>
          </c:spPr>
          <c:marker>
            <c:symbol val="circle"/>
            <c:size val="6"/>
            <c:spPr>
              <a:solidFill>
                <a:srgbClr val="FFC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graphs'!$B$49:$C$49</c:f>
              <c:numCache>
                <c:formatCode>General</c:formatCode>
                <c:ptCount val="2"/>
                <c:pt idx="0">
                  <c:v>2</c:v>
                </c:pt>
                <c:pt idx="1">
                  <c:v>2</c:v>
                </c:pt>
              </c:numCache>
            </c:numRef>
          </c:val>
          <c:smooth val="0"/>
          <c:extLst>
            <c:ext xmlns:c16="http://schemas.microsoft.com/office/drawing/2014/chart" uri="{C3380CC4-5D6E-409C-BE32-E72D297353CC}">
              <c16:uniqueId val="{00000002-050E-4A9A-B9B1-15136B97464B}"/>
            </c:ext>
          </c:extLst>
        </c:ser>
        <c:ser>
          <c:idx val="3"/>
          <c:order val="3"/>
          <c:tx>
            <c:strRef>
              <c:f>'Lookups and info for graphs'!$A$50</c:f>
              <c:strCache>
                <c:ptCount val="1"/>
                <c:pt idx="0">
                  <c:v>3</c:v>
                </c:pt>
              </c:strCache>
            </c:strRef>
          </c:tx>
          <c:spPr>
            <a:ln w="28575" cap="rnd">
              <a:noFill/>
              <a:round/>
            </a:ln>
            <a:effectLst/>
          </c:spPr>
          <c:marker>
            <c:symbol val="circle"/>
            <c:size val="6"/>
            <c:spPr>
              <a:solidFill>
                <a:srgbClr val="00B05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graphs'!$B$50:$C$50</c:f>
              <c:numCache>
                <c:formatCode>General</c:formatCode>
                <c:ptCount val="2"/>
                <c:pt idx="0">
                  <c:v>3</c:v>
                </c:pt>
                <c:pt idx="1">
                  <c:v>3</c:v>
                </c:pt>
              </c:numCache>
            </c:numRef>
          </c:val>
          <c:smooth val="0"/>
          <c:extLst>
            <c:ext xmlns:c16="http://schemas.microsoft.com/office/drawing/2014/chart" uri="{C3380CC4-5D6E-409C-BE32-E72D297353CC}">
              <c16:uniqueId val="{00000003-050E-4A9A-B9B1-15136B97464B}"/>
            </c:ext>
          </c:extLst>
        </c:ser>
        <c:ser>
          <c:idx val="4"/>
          <c:order val="4"/>
          <c:tx>
            <c:strRef>
              <c:f>'Lookups and info for graphs'!$A$67</c:f>
              <c:strCache>
                <c:ptCount val="1"/>
                <c:pt idx="0">
                  <c:v>2-7</c:v>
                </c:pt>
              </c:strCache>
            </c:strRef>
          </c:tx>
          <c:spPr>
            <a:ln w="25400" cap="rnd">
              <a:solidFill>
                <a:sysClr val="windowText" lastClr="000000"/>
              </a:solidFill>
              <a:round/>
            </a:ln>
            <a:effectLst/>
          </c:spPr>
          <c:marker>
            <c:symbol val="circle"/>
            <c:size val="5"/>
            <c:spPr>
              <a:noFill/>
              <a:ln w="9525">
                <a:noFill/>
              </a:ln>
              <a:effectLst/>
            </c:spPr>
          </c:marker>
          <c:cat>
            <c:strRef>
              <c:f>'Lookups and info for graphs'!$B$46:$C$46</c:f>
              <c:strCache>
                <c:ptCount val="2"/>
                <c:pt idx="0">
                  <c:v>Time 1</c:v>
                </c:pt>
                <c:pt idx="1">
                  <c:v>Time 2</c:v>
                </c:pt>
              </c:strCache>
            </c:strRef>
          </c:cat>
          <c:val>
            <c:numRef>
              <c:f>'Lookups and info for graphs'!$B$67:$C$67</c:f>
              <c:numCache>
                <c:formatCode>General</c:formatCode>
                <c:ptCount val="2"/>
                <c:pt idx="0">
                  <c:v>0</c:v>
                </c:pt>
                <c:pt idx="1">
                  <c:v>0</c:v>
                </c:pt>
              </c:numCache>
            </c:numRef>
          </c:val>
          <c:smooth val="0"/>
          <c:extLst>
            <c:ext xmlns:c16="http://schemas.microsoft.com/office/drawing/2014/chart" uri="{C3380CC4-5D6E-409C-BE32-E72D297353CC}">
              <c16:uniqueId val="{00000004-050E-4A9A-B9B1-15136B97464B}"/>
            </c:ext>
          </c:extLst>
        </c:ser>
        <c:dLbls>
          <c:showLegendKey val="0"/>
          <c:showVal val="0"/>
          <c:showCatName val="0"/>
          <c:showSerName val="0"/>
          <c:showPercent val="0"/>
          <c:showBubbleSize val="0"/>
        </c:dLbls>
        <c:marker val="1"/>
        <c:smooth val="0"/>
        <c:axId val="695170808"/>
        <c:axId val="695168512"/>
      </c:lineChart>
      <c:catAx>
        <c:axId val="695170808"/>
        <c:scaling>
          <c:orientation val="minMax"/>
        </c:scaling>
        <c:delete val="1"/>
        <c:axPos val="b"/>
        <c:numFmt formatCode="General" sourceLinked="1"/>
        <c:majorTickMark val="none"/>
        <c:minorTickMark val="none"/>
        <c:tickLblPos val="nextTo"/>
        <c:crossAx val="695168512"/>
        <c:crossesAt val="0"/>
        <c:auto val="1"/>
        <c:lblAlgn val="ctr"/>
        <c:lblOffset val="100"/>
        <c:noMultiLvlLbl val="0"/>
      </c:catAx>
      <c:valAx>
        <c:axId val="695168512"/>
        <c:scaling>
          <c:orientation val="minMax"/>
          <c:max val="3"/>
        </c:scaling>
        <c:delete val="1"/>
        <c:axPos val="l"/>
        <c:numFmt formatCode="General" sourceLinked="1"/>
        <c:majorTickMark val="none"/>
        <c:minorTickMark val="none"/>
        <c:tickLblPos val="nextTo"/>
        <c:crossAx val="69517080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'Lookups and info for graphs'!$A$68</c:f>
          <c:strCache>
            <c:ptCount val="1"/>
            <c:pt idx="0">
              <c:v>2-8</c:v>
            </c:pt>
          </c:strCache>
        </c:strRef>
      </c:tx>
      <c:layout>
        <c:manualLayout>
          <c:xMode val="edge"/>
          <c:yMode val="edge"/>
          <c:x val="0.38231480866784079"/>
          <c:y val="1.3150768905783542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
          <c:y val="0.26812346811663385"/>
          <c:w val="1"/>
          <c:h val="0.70338699606408872"/>
        </c:manualLayout>
      </c:layout>
      <c:lineChart>
        <c:grouping val="standard"/>
        <c:varyColors val="0"/>
        <c:ser>
          <c:idx val="0"/>
          <c:order val="0"/>
          <c:tx>
            <c:strRef>
              <c:f>'Lookups and info for graphs'!$A$47</c:f>
              <c:strCache>
                <c:ptCount val="1"/>
                <c:pt idx="0">
                  <c:v>0</c:v>
                </c:pt>
              </c:strCache>
            </c:strRef>
          </c:tx>
          <c:spPr>
            <a:ln w="28575" cap="rnd">
              <a:noFill/>
              <a:round/>
            </a:ln>
            <a:effectLst/>
          </c:spPr>
          <c:marker>
            <c:symbol val="circle"/>
            <c:size val="6"/>
            <c:spPr>
              <a:solidFill>
                <a:schemeClr val="bg1">
                  <a:lumMod val="75000"/>
                </a:schemeClr>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graphs'!$B$47:$C$47</c:f>
              <c:numCache>
                <c:formatCode>General</c:formatCode>
                <c:ptCount val="2"/>
                <c:pt idx="0">
                  <c:v>0</c:v>
                </c:pt>
                <c:pt idx="1">
                  <c:v>0</c:v>
                </c:pt>
              </c:numCache>
            </c:numRef>
          </c:val>
          <c:smooth val="0"/>
          <c:extLst>
            <c:ext xmlns:c16="http://schemas.microsoft.com/office/drawing/2014/chart" uri="{C3380CC4-5D6E-409C-BE32-E72D297353CC}">
              <c16:uniqueId val="{00000000-CD8D-4C93-ADE6-DB36EDB25E1F}"/>
            </c:ext>
          </c:extLst>
        </c:ser>
        <c:ser>
          <c:idx val="1"/>
          <c:order val="1"/>
          <c:tx>
            <c:strRef>
              <c:f>'Lookups and info for graphs'!$A$48</c:f>
              <c:strCache>
                <c:ptCount val="1"/>
                <c:pt idx="0">
                  <c:v>1</c:v>
                </c:pt>
              </c:strCache>
            </c:strRef>
          </c:tx>
          <c:spPr>
            <a:ln w="28575" cap="rnd">
              <a:noFill/>
              <a:round/>
            </a:ln>
            <a:effectLst/>
          </c:spPr>
          <c:marker>
            <c:symbol val="circle"/>
            <c:size val="6"/>
            <c:spPr>
              <a:solidFill>
                <a:srgbClr val="FF0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graphs'!$B$48:$C$48</c:f>
              <c:numCache>
                <c:formatCode>General</c:formatCode>
                <c:ptCount val="2"/>
                <c:pt idx="0">
                  <c:v>1</c:v>
                </c:pt>
                <c:pt idx="1">
                  <c:v>1</c:v>
                </c:pt>
              </c:numCache>
            </c:numRef>
          </c:val>
          <c:smooth val="0"/>
          <c:extLst>
            <c:ext xmlns:c16="http://schemas.microsoft.com/office/drawing/2014/chart" uri="{C3380CC4-5D6E-409C-BE32-E72D297353CC}">
              <c16:uniqueId val="{00000001-CD8D-4C93-ADE6-DB36EDB25E1F}"/>
            </c:ext>
          </c:extLst>
        </c:ser>
        <c:ser>
          <c:idx val="2"/>
          <c:order val="2"/>
          <c:tx>
            <c:strRef>
              <c:f>'Lookups and info for graphs'!$A$49</c:f>
              <c:strCache>
                <c:ptCount val="1"/>
                <c:pt idx="0">
                  <c:v>2</c:v>
                </c:pt>
              </c:strCache>
            </c:strRef>
          </c:tx>
          <c:spPr>
            <a:ln w="28575" cap="rnd">
              <a:noFill/>
              <a:round/>
            </a:ln>
            <a:effectLst/>
          </c:spPr>
          <c:marker>
            <c:symbol val="circle"/>
            <c:size val="6"/>
            <c:spPr>
              <a:solidFill>
                <a:srgbClr val="FFC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graphs'!$B$49:$C$49</c:f>
              <c:numCache>
                <c:formatCode>General</c:formatCode>
                <c:ptCount val="2"/>
                <c:pt idx="0">
                  <c:v>2</c:v>
                </c:pt>
                <c:pt idx="1">
                  <c:v>2</c:v>
                </c:pt>
              </c:numCache>
            </c:numRef>
          </c:val>
          <c:smooth val="0"/>
          <c:extLst>
            <c:ext xmlns:c16="http://schemas.microsoft.com/office/drawing/2014/chart" uri="{C3380CC4-5D6E-409C-BE32-E72D297353CC}">
              <c16:uniqueId val="{00000002-CD8D-4C93-ADE6-DB36EDB25E1F}"/>
            </c:ext>
          </c:extLst>
        </c:ser>
        <c:ser>
          <c:idx val="3"/>
          <c:order val="3"/>
          <c:tx>
            <c:strRef>
              <c:f>'Lookups and info for graphs'!$A$50</c:f>
              <c:strCache>
                <c:ptCount val="1"/>
                <c:pt idx="0">
                  <c:v>3</c:v>
                </c:pt>
              </c:strCache>
            </c:strRef>
          </c:tx>
          <c:spPr>
            <a:ln w="28575" cap="rnd">
              <a:noFill/>
              <a:round/>
            </a:ln>
            <a:effectLst/>
          </c:spPr>
          <c:marker>
            <c:symbol val="circle"/>
            <c:size val="6"/>
            <c:spPr>
              <a:solidFill>
                <a:srgbClr val="00B05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graphs'!$B$50:$C$50</c:f>
              <c:numCache>
                <c:formatCode>General</c:formatCode>
                <c:ptCount val="2"/>
                <c:pt idx="0">
                  <c:v>3</c:v>
                </c:pt>
                <c:pt idx="1">
                  <c:v>3</c:v>
                </c:pt>
              </c:numCache>
            </c:numRef>
          </c:val>
          <c:smooth val="0"/>
          <c:extLst>
            <c:ext xmlns:c16="http://schemas.microsoft.com/office/drawing/2014/chart" uri="{C3380CC4-5D6E-409C-BE32-E72D297353CC}">
              <c16:uniqueId val="{00000003-CD8D-4C93-ADE6-DB36EDB25E1F}"/>
            </c:ext>
          </c:extLst>
        </c:ser>
        <c:ser>
          <c:idx val="4"/>
          <c:order val="4"/>
          <c:tx>
            <c:strRef>
              <c:f>'Lookups and info for graphs'!$A$68</c:f>
              <c:strCache>
                <c:ptCount val="1"/>
                <c:pt idx="0">
                  <c:v>2-8</c:v>
                </c:pt>
              </c:strCache>
            </c:strRef>
          </c:tx>
          <c:spPr>
            <a:ln w="25400" cap="rnd">
              <a:solidFill>
                <a:sysClr val="windowText" lastClr="000000"/>
              </a:solidFill>
              <a:round/>
            </a:ln>
            <a:effectLst/>
          </c:spPr>
          <c:marker>
            <c:symbol val="circle"/>
            <c:size val="5"/>
            <c:spPr>
              <a:noFill/>
              <a:ln w="9525">
                <a:noFill/>
              </a:ln>
              <a:effectLst/>
            </c:spPr>
          </c:marker>
          <c:cat>
            <c:strRef>
              <c:f>'Lookups and info for graphs'!$B$46:$C$46</c:f>
              <c:strCache>
                <c:ptCount val="2"/>
                <c:pt idx="0">
                  <c:v>Time 1</c:v>
                </c:pt>
                <c:pt idx="1">
                  <c:v>Time 2</c:v>
                </c:pt>
              </c:strCache>
            </c:strRef>
          </c:cat>
          <c:val>
            <c:numRef>
              <c:f>'Lookups and info for graphs'!$B$68:$C$68</c:f>
              <c:numCache>
                <c:formatCode>General</c:formatCode>
                <c:ptCount val="2"/>
                <c:pt idx="0">
                  <c:v>0</c:v>
                </c:pt>
                <c:pt idx="1">
                  <c:v>0</c:v>
                </c:pt>
              </c:numCache>
            </c:numRef>
          </c:val>
          <c:smooth val="0"/>
          <c:extLst>
            <c:ext xmlns:c16="http://schemas.microsoft.com/office/drawing/2014/chart" uri="{C3380CC4-5D6E-409C-BE32-E72D297353CC}">
              <c16:uniqueId val="{00000004-CD8D-4C93-ADE6-DB36EDB25E1F}"/>
            </c:ext>
          </c:extLst>
        </c:ser>
        <c:dLbls>
          <c:showLegendKey val="0"/>
          <c:showVal val="0"/>
          <c:showCatName val="0"/>
          <c:showSerName val="0"/>
          <c:showPercent val="0"/>
          <c:showBubbleSize val="0"/>
        </c:dLbls>
        <c:marker val="1"/>
        <c:smooth val="0"/>
        <c:axId val="695170808"/>
        <c:axId val="695168512"/>
      </c:lineChart>
      <c:catAx>
        <c:axId val="695170808"/>
        <c:scaling>
          <c:orientation val="minMax"/>
        </c:scaling>
        <c:delete val="1"/>
        <c:axPos val="b"/>
        <c:numFmt formatCode="General" sourceLinked="1"/>
        <c:majorTickMark val="none"/>
        <c:minorTickMark val="none"/>
        <c:tickLblPos val="nextTo"/>
        <c:crossAx val="695168512"/>
        <c:crossesAt val="0"/>
        <c:auto val="1"/>
        <c:lblAlgn val="ctr"/>
        <c:lblOffset val="100"/>
        <c:noMultiLvlLbl val="0"/>
      </c:catAx>
      <c:valAx>
        <c:axId val="695168512"/>
        <c:scaling>
          <c:orientation val="minMax"/>
          <c:max val="3"/>
        </c:scaling>
        <c:delete val="1"/>
        <c:axPos val="l"/>
        <c:numFmt formatCode="General" sourceLinked="1"/>
        <c:majorTickMark val="none"/>
        <c:minorTickMark val="none"/>
        <c:tickLblPos val="nextTo"/>
        <c:crossAx val="69517080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'Lookups and info for graphs'!$A$69</c:f>
          <c:strCache>
            <c:ptCount val="1"/>
            <c:pt idx="0">
              <c:v>3-1</c:v>
            </c:pt>
          </c:strCache>
        </c:strRef>
      </c:tx>
      <c:layout>
        <c:manualLayout>
          <c:xMode val="edge"/>
          <c:yMode val="edge"/>
          <c:x val="0.38231480866784079"/>
          <c:y val="1.3150768905783542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
          <c:y val="0.26812346811663385"/>
          <c:w val="1"/>
          <c:h val="0.70338699606408872"/>
        </c:manualLayout>
      </c:layout>
      <c:lineChart>
        <c:grouping val="standard"/>
        <c:varyColors val="0"/>
        <c:ser>
          <c:idx val="0"/>
          <c:order val="0"/>
          <c:tx>
            <c:strRef>
              <c:f>'Lookups and info for graphs'!$A$47</c:f>
              <c:strCache>
                <c:ptCount val="1"/>
                <c:pt idx="0">
                  <c:v>0</c:v>
                </c:pt>
              </c:strCache>
            </c:strRef>
          </c:tx>
          <c:spPr>
            <a:ln w="28575" cap="rnd">
              <a:noFill/>
              <a:round/>
            </a:ln>
            <a:effectLst/>
          </c:spPr>
          <c:marker>
            <c:symbol val="circle"/>
            <c:size val="6"/>
            <c:spPr>
              <a:solidFill>
                <a:schemeClr val="bg1">
                  <a:lumMod val="75000"/>
                </a:schemeClr>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graphs'!$B$47:$C$47</c:f>
              <c:numCache>
                <c:formatCode>General</c:formatCode>
                <c:ptCount val="2"/>
                <c:pt idx="0">
                  <c:v>0</c:v>
                </c:pt>
                <c:pt idx="1">
                  <c:v>0</c:v>
                </c:pt>
              </c:numCache>
            </c:numRef>
          </c:val>
          <c:smooth val="0"/>
          <c:extLst>
            <c:ext xmlns:c16="http://schemas.microsoft.com/office/drawing/2014/chart" uri="{C3380CC4-5D6E-409C-BE32-E72D297353CC}">
              <c16:uniqueId val="{00000000-917A-471A-BFCF-F966ED4C1D15}"/>
            </c:ext>
          </c:extLst>
        </c:ser>
        <c:ser>
          <c:idx val="1"/>
          <c:order val="1"/>
          <c:tx>
            <c:strRef>
              <c:f>'Lookups and info for graphs'!$A$48</c:f>
              <c:strCache>
                <c:ptCount val="1"/>
                <c:pt idx="0">
                  <c:v>1</c:v>
                </c:pt>
              </c:strCache>
            </c:strRef>
          </c:tx>
          <c:spPr>
            <a:ln w="28575" cap="rnd">
              <a:noFill/>
              <a:round/>
            </a:ln>
            <a:effectLst/>
          </c:spPr>
          <c:marker>
            <c:symbol val="circle"/>
            <c:size val="6"/>
            <c:spPr>
              <a:solidFill>
                <a:srgbClr val="FF0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graphs'!$B$48:$C$48</c:f>
              <c:numCache>
                <c:formatCode>General</c:formatCode>
                <c:ptCount val="2"/>
                <c:pt idx="0">
                  <c:v>1</c:v>
                </c:pt>
                <c:pt idx="1">
                  <c:v>1</c:v>
                </c:pt>
              </c:numCache>
            </c:numRef>
          </c:val>
          <c:smooth val="0"/>
          <c:extLst>
            <c:ext xmlns:c16="http://schemas.microsoft.com/office/drawing/2014/chart" uri="{C3380CC4-5D6E-409C-BE32-E72D297353CC}">
              <c16:uniqueId val="{00000001-917A-471A-BFCF-F966ED4C1D15}"/>
            </c:ext>
          </c:extLst>
        </c:ser>
        <c:ser>
          <c:idx val="2"/>
          <c:order val="2"/>
          <c:tx>
            <c:strRef>
              <c:f>'Lookups and info for graphs'!$A$49</c:f>
              <c:strCache>
                <c:ptCount val="1"/>
                <c:pt idx="0">
                  <c:v>2</c:v>
                </c:pt>
              </c:strCache>
            </c:strRef>
          </c:tx>
          <c:spPr>
            <a:ln w="28575" cap="rnd">
              <a:noFill/>
              <a:round/>
            </a:ln>
            <a:effectLst/>
          </c:spPr>
          <c:marker>
            <c:symbol val="circle"/>
            <c:size val="6"/>
            <c:spPr>
              <a:solidFill>
                <a:srgbClr val="FFC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graphs'!$B$49:$C$49</c:f>
              <c:numCache>
                <c:formatCode>General</c:formatCode>
                <c:ptCount val="2"/>
                <c:pt idx="0">
                  <c:v>2</c:v>
                </c:pt>
                <c:pt idx="1">
                  <c:v>2</c:v>
                </c:pt>
              </c:numCache>
            </c:numRef>
          </c:val>
          <c:smooth val="0"/>
          <c:extLst>
            <c:ext xmlns:c16="http://schemas.microsoft.com/office/drawing/2014/chart" uri="{C3380CC4-5D6E-409C-BE32-E72D297353CC}">
              <c16:uniqueId val="{00000002-917A-471A-BFCF-F966ED4C1D15}"/>
            </c:ext>
          </c:extLst>
        </c:ser>
        <c:ser>
          <c:idx val="3"/>
          <c:order val="3"/>
          <c:tx>
            <c:strRef>
              <c:f>'Lookups and info for graphs'!$A$50</c:f>
              <c:strCache>
                <c:ptCount val="1"/>
                <c:pt idx="0">
                  <c:v>3</c:v>
                </c:pt>
              </c:strCache>
            </c:strRef>
          </c:tx>
          <c:spPr>
            <a:ln w="28575" cap="rnd">
              <a:noFill/>
              <a:round/>
            </a:ln>
            <a:effectLst/>
          </c:spPr>
          <c:marker>
            <c:symbol val="circle"/>
            <c:size val="6"/>
            <c:spPr>
              <a:solidFill>
                <a:srgbClr val="00B05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graphs'!$B$50:$C$50</c:f>
              <c:numCache>
                <c:formatCode>General</c:formatCode>
                <c:ptCount val="2"/>
                <c:pt idx="0">
                  <c:v>3</c:v>
                </c:pt>
                <c:pt idx="1">
                  <c:v>3</c:v>
                </c:pt>
              </c:numCache>
            </c:numRef>
          </c:val>
          <c:smooth val="0"/>
          <c:extLst>
            <c:ext xmlns:c16="http://schemas.microsoft.com/office/drawing/2014/chart" uri="{C3380CC4-5D6E-409C-BE32-E72D297353CC}">
              <c16:uniqueId val="{00000003-917A-471A-BFCF-F966ED4C1D15}"/>
            </c:ext>
          </c:extLst>
        </c:ser>
        <c:ser>
          <c:idx val="4"/>
          <c:order val="4"/>
          <c:tx>
            <c:strRef>
              <c:f>'Lookups and info for graphs'!$A$69</c:f>
              <c:strCache>
                <c:ptCount val="1"/>
                <c:pt idx="0">
                  <c:v>3-1</c:v>
                </c:pt>
              </c:strCache>
            </c:strRef>
          </c:tx>
          <c:spPr>
            <a:ln w="25400" cap="rnd">
              <a:solidFill>
                <a:sysClr val="windowText" lastClr="000000"/>
              </a:solidFill>
              <a:round/>
            </a:ln>
            <a:effectLst/>
          </c:spPr>
          <c:marker>
            <c:symbol val="circle"/>
            <c:size val="5"/>
            <c:spPr>
              <a:noFill/>
              <a:ln w="9525">
                <a:noFill/>
              </a:ln>
              <a:effectLst/>
            </c:spPr>
          </c:marker>
          <c:cat>
            <c:strRef>
              <c:f>'Lookups and info for graphs'!$B$46:$C$46</c:f>
              <c:strCache>
                <c:ptCount val="2"/>
                <c:pt idx="0">
                  <c:v>Time 1</c:v>
                </c:pt>
                <c:pt idx="1">
                  <c:v>Time 2</c:v>
                </c:pt>
              </c:strCache>
            </c:strRef>
          </c:cat>
          <c:val>
            <c:numRef>
              <c:f>'Lookups and info for graphs'!$B$69:$C$69</c:f>
              <c:numCache>
                <c:formatCode>General</c:formatCode>
                <c:ptCount val="2"/>
                <c:pt idx="0">
                  <c:v>0</c:v>
                </c:pt>
                <c:pt idx="1">
                  <c:v>0</c:v>
                </c:pt>
              </c:numCache>
            </c:numRef>
          </c:val>
          <c:smooth val="0"/>
          <c:extLst>
            <c:ext xmlns:c16="http://schemas.microsoft.com/office/drawing/2014/chart" uri="{C3380CC4-5D6E-409C-BE32-E72D297353CC}">
              <c16:uniqueId val="{00000004-917A-471A-BFCF-F966ED4C1D15}"/>
            </c:ext>
          </c:extLst>
        </c:ser>
        <c:dLbls>
          <c:showLegendKey val="0"/>
          <c:showVal val="0"/>
          <c:showCatName val="0"/>
          <c:showSerName val="0"/>
          <c:showPercent val="0"/>
          <c:showBubbleSize val="0"/>
        </c:dLbls>
        <c:marker val="1"/>
        <c:smooth val="0"/>
        <c:axId val="695170808"/>
        <c:axId val="695168512"/>
      </c:lineChart>
      <c:catAx>
        <c:axId val="695170808"/>
        <c:scaling>
          <c:orientation val="minMax"/>
        </c:scaling>
        <c:delete val="1"/>
        <c:axPos val="b"/>
        <c:numFmt formatCode="General" sourceLinked="1"/>
        <c:majorTickMark val="none"/>
        <c:minorTickMark val="none"/>
        <c:tickLblPos val="nextTo"/>
        <c:crossAx val="695168512"/>
        <c:crossesAt val="0"/>
        <c:auto val="1"/>
        <c:lblAlgn val="ctr"/>
        <c:lblOffset val="100"/>
        <c:noMultiLvlLbl val="0"/>
      </c:catAx>
      <c:valAx>
        <c:axId val="695168512"/>
        <c:scaling>
          <c:orientation val="minMax"/>
          <c:max val="3"/>
        </c:scaling>
        <c:delete val="1"/>
        <c:axPos val="l"/>
        <c:numFmt formatCode="General" sourceLinked="1"/>
        <c:majorTickMark val="none"/>
        <c:minorTickMark val="none"/>
        <c:tickLblPos val="nextTo"/>
        <c:crossAx val="69517080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'Lookups and info for graphs'!$A$70</c:f>
          <c:strCache>
            <c:ptCount val="1"/>
            <c:pt idx="0">
              <c:v>3-2</c:v>
            </c:pt>
          </c:strCache>
        </c:strRef>
      </c:tx>
      <c:layout>
        <c:manualLayout>
          <c:xMode val="edge"/>
          <c:yMode val="edge"/>
          <c:x val="0.38231480866784079"/>
          <c:y val="1.3150768905783542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
          <c:y val="0.26812346811663385"/>
          <c:w val="1"/>
          <c:h val="0.70338699606408872"/>
        </c:manualLayout>
      </c:layout>
      <c:lineChart>
        <c:grouping val="standard"/>
        <c:varyColors val="0"/>
        <c:ser>
          <c:idx val="0"/>
          <c:order val="0"/>
          <c:tx>
            <c:strRef>
              <c:f>'Lookups and info for graphs'!$A$47</c:f>
              <c:strCache>
                <c:ptCount val="1"/>
                <c:pt idx="0">
                  <c:v>0</c:v>
                </c:pt>
              </c:strCache>
            </c:strRef>
          </c:tx>
          <c:spPr>
            <a:ln w="28575" cap="rnd">
              <a:noFill/>
              <a:round/>
            </a:ln>
            <a:effectLst/>
          </c:spPr>
          <c:marker>
            <c:symbol val="circle"/>
            <c:size val="6"/>
            <c:spPr>
              <a:solidFill>
                <a:schemeClr val="bg1">
                  <a:lumMod val="75000"/>
                </a:schemeClr>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graphs'!$B$47:$C$47</c:f>
              <c:numCache>
                <c:formatCode>General</c:formatCode>
                <c:ptCount val="2"/>
                <c:pt idx="0">
                  <c:v>0</c:v>
                </c:pt>
                <c:pt idx="1">
                  <c:v>0</c:v>
                </c:pt>
              </c:numCache>
            </c:numRef>
          </c:val>
          <c:smooth val="0"/>
          <c:extLst>
            <c:ext xmlns:c16="http://schemas.microsoft.com/office/drawing/2014/chart" uri="{C3380CC4-5D6E-409C-BE32-E72D297353CC}">
              <c16:uniqueId val="{00000000-9B2C-4D30-9696-12E81CEF50E9}"/>
            </c:ext>
          </c:extLst>
        </c:ser>
        <c:ser>
          <c:idx val="1"/>
          <c:order val="1"/>
          <c:tx>
            <c:strRef>
              <c:f>'Lookups and info for graphs'!$A$48</c:f>
              <c:strCache>
                <c:ptCount val="1"/>
                <c:pt idx="0">
                  <c:v>1</c:v>
                </c:pt>
              </c:strCache>
            </c:strRef>
          </c:tx>
          <c:spPr>
            <a:ln w="28575" cap="rnd">
              <a:noFill/>
              <a:round/>
            </a:ln>
            <a:effectLst/>
          </c:spPr>
          <c:marker>
            <c:symbol val="circle"/>
            <c:size val="6"/>
            <c:spPr>
              <a:solidFill>
                <a:srgbClr val="FF0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graphs'!$B$48:$C$48</c:f>
              <c:numCache>
                <c:formatCode>General</c:formatCode>
                <c:ptCount val="2"/>
                <c:pt idx="0">
                  <c:v>1</c:v>
                </c:pt>
                <c:pt idx="1">
                  <c:v>1</c:v>
                </c:pt>
              </c:numCache>
            </c:numRef>
          </c:val>
          <c:smooth val="0"/>
          <c:extLst>
            <c:ext xmlns:c16="http://schemas.microsoft.com/office/drawing/2014/chart" uri="{C3380CC4-5D6E-409C-BE32-E72D297353CC}">
              <c16:uniqueId val="{00000001-9B2C-4D30-9696-12E81CEF50E9}"/>
            </c:ext>
          </c:extLst>
        </c:ser>
        <c:ser>
          <c:idx val="2"/>
          <c:order val="2"/>
          <c:tx>
            <c:strRef>
              <c:f>'Lookups and info for graphs'!$A$49</c:f>
              <c:strCache>
                <c:ptCount val="1"/>
                <c:pt idx="0">
                  <c:v>2</c:v>
                </c:pt>
              </c:strCache>
            </c:strRef>
          </c:tx>
          <c:spPr>
            <a:ln w="28575" cap="rnd">
              <a:noFill/>
              <a:round/>
            </a:ln>
            <a:effectLst/>
          </c:spPr>
          <c:marker>
            <c:symbol val="circle"/>
            <c:size val="6"/>
            <c:spPr>
              <a:solidFill>
                <a:srgbClr val="FFC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graphs'!$B$49:$C$49</c:f>
              <c:numCache>
                <c:formatCode>General</c:formatCode>
                <c:ptCount val="2"/>
                <c:pt idx="0">
                  <c:v>2</c:v>
                </c:pt>
                <c:pt idx="1">
                  <c:v>2</c:v>
                </c:pt>
              </c:numCache>
            </c:numRef>
          </c:val>
          <c:smooth val="0"/>
          <c:extLst>
            <c:ext xmlns:c16="http://schemas.microsoft.com/office/drawing/2014/chart" uri="{C3380CC4-5D6E-409C-BE32-E72D297353CC}">
              <c16:uniqueId val="{00000002-9B2C-4D30-9696-12E81CEF50E9}"/>
            </c:ext>
          </c:extLst>
        </c:ser>
        <c:ser>
          <c:idx val="3"/>
          <c:order val="3"/>
          <c:tx>
            <c:strRef>
              <c:f>'Lookups and info for graphs'!$A$50</c:f>
              <c:strCache>
                <c:ptCount val="1"/>
                <c:pt idx="0">
                  <c:v>3</c:v>
                </c:pt>
              </c:strCache>
            </c:strRef>
          </c:tx>
          <c:spPr>
            <a:ln w="28575" cap="rnd">
              <a:noFill/>
              <a:round/>
            </a:ln>
            <a:effectLst/>
          </c:spPr>
          <c:marker>
            <c:symbol val="circle"/>
            <c:size val="6"/>
            <c:spPr>
              <a:solidFill>
                <a:srgbClr val="00B05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graphs'!$B$50:$C$50</c:f>
              <c:numCache>
                <c:formatCode>General</c:formatCode>
                <c:ptCount val="2"/>
                <c:pt idx="0">
                  <c:v>3</c:v>
                </c:pt>
                <c:pt idx="1">
                  <c:v>3</c:v>
                </c:pt>
              </c:numCache>
            </c:numRef>
          </c:val>
          <c:smooth val="0"/>
          <c:extLst>
            <c:ext xmlns:c16="http://schemas.microsoft.com/office/drawing/2014/chart" uri="{C3380CC4-5D6E-409C-BE32-E72D297353CC}">
              <c16:uniqueId val="{00000003-9B2C-4D30-9696-12E81CEF50E9}"/>
            </c:ext>
          </c:extLst>
        </c:ser>
        <c:ser>
          <c:idx val="4"/>
          <c:order val="4"/>
          <c:tx>
            <c:strRef>
              <c:f>'Lookups and info for graphs'!$A$70</c:f>
              <c:strCache>
                <c:ptCount val="1"/>
                <c:pt idx="0">
                  <c:v>3-2</c:v>
                </c:pt>
              </c:strCache>
            </c:strRef>
          </c:tx>
          <c:spPr>
            <a:ln w="25400" cap="rnd">
              <a:solidFill>
                <a:sysClr val="windowText" lastClr="000000"/>
              </a:solidFill>
              <a:round/>
            </a:ln>
            <a:effectLst/>
          </c:spPr>
          <c:marker>
            <c:symbol val="circle"/>
            <c:size val="5"/>
            <c:spPr>
              <a:noFill/>
              <a:ln w="9525">
                <a:noFill/>
              </a:ln>
              <a:effectLst/>
            </c:spPr>
          </c:marker>
          <c:cat>
            <c:strRef>
              <c:f>'Lookups and info for graphs'!$B$46:$C$46</c:f>
              <c:strCache>
                <c:ptCount val="2"/>
                <c:pt idx="0">
                  <c:v>Time 1</c:v>
                </c:pt>
                <c:pt idx="1">
                  <c:v>Time 2</c:v>
                </c:pt>
              </c:strCache>
            </c:strRef>
          </c:cat>
          <c:val>
            <c:numRef>
              <c:f>'Lookups and info for graphs'!$B$70:$C$70</c:f>
              <c:numCache>
                <c:formatCode>General</c:formatCode>
                <c:ptCount val="2"/>
                <c:pt idx="0">
                  <c:v>0</c:v>
                </c:pt>
                <c:pt idx="1">
                  <c:v>0</c:v>
                </c:pt>
              </c:numCache>
            </c:numRef>
          </c:val>
          <c:smooth val="0"/>
          <c:extLst>
            <c:ext xmlns:c16="http://schemas.microsoft.com/office/drawing/2014/chart" uri="{C3380CC4-5D6E-409C-BE32-E72D297353CC}">
              <c16:uniqueId val="{00000004-9B2C-4D30-9696-12E81CEF50E9}"/>
            </c:ext>
          </c:extLst>
        </c:ser>
        <c:dLbls>
          <c:showLegendKey val="0"/>
          <c:showVal val="0"/>
          <c:showCatName val="0"/>
          <c:showSerName val="0"/>
          <c:showPercent val="0"/>
          <c:showBubbleSize val="0"/>
        </c:dLbls>
        <c:marker val="1"/>
        <c:smooth val="0"/>
        <c:axId val="695170808"/>
        <c:axId val="695168512"/>
      </c:lineChart>
      <c:catAx>
        <c:axId val="695170808"/>
        <c:scaling>
          <c:orientation val="minMax"/>
        </c:scaling>
        <c:delete val="1"/>
        <c:axPos val="b"/>
        <c:numFmt formatCode="General" sourceLinked="1"/>
        <c:majorTickMark val="none"/>
        <c:minorTickMark val="none"/>
        <c:tickLblPos val="nextTo"/>
        <c:crossAx val="695168512"/>
        <c:crossesAt val="0"/>
        <c:auto val="1"/>
        <c:lblAlgn val="ctr"/>
        <c:lblOffset val="100"/>
        <c:noMultiLvlLbl val="0"/>
      </c:catAx>
      <c:valAx>
        <c:axId val="695168512"/>
        <c:scaling>
          <c:orientation val="minMax"/>
          <c:max val="3"/>
        </c:scaling>
        <c:delete val="1"/>
        <c:axPos val="l"/>
        <c:numFmt formatCode="General" sourceLinked="1"/>
        <c:majorTickMark val="none"/>
        <c:minorTickMark val="none"/>
        <c:tickLblPos val="nextTo"/>
        <c:crossAx val="69517080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'Lookups and info for graphs'!$A$71</c:f>
          <c:strCache>
            <c:ptCount val="1"/>
            <c:pt idx="0">
              <c:v>3-3</c:v>
            </c:pt>
          </c:strCache>
        </c:strRef>
      </c:tx>
      <c:layout>
        <c:manualLayout>
          <c:xMode val="edge"/>
          <c:yMode val="edge"/>
          <c:x val="0.38231480866784079"/>
          <c:y val="1.3150768905783542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
          <c:y val="0.26812346811663385"/>
          <c:w val="1"/>
          <c:h val="0.70338699606408872"/>
        </c:manualLayout>
      </c:layout>
      <c:lineChart>
        <c:grouping val="standard"/>
        <c:varyColors val="0"/>
        <c:ser>
          <c:idx val="0"/>
          <c:order val="0"/>
          <c:tx>
            <c:strRef>
              <c:f>'Lookups and info for graphs'!$A$47</c:f>
              <c:strCache>
                <c:ptCount val="1"/>
                <c:pt idx="0">
                  <c:v>0</c:v>
                </c:pt>
              </c:strCache>
            </c:strRef>
          </c:tx>
          <c:spPr>
            <a:ln w="28575" cap="rnd">
              <a:noFill/>
              <a:round/>
            </a:ln>
            <a:effectLst/>
          </c:spPr>
          <c:marker>
            <c:symbol val="circle"/>
            <c:size val="6"/>
            <c:spPr>
              <a:solidFill>
                <a:schemeClr val="bg1">
                  <a:lumMod val="75000"/>
                </a:schemeClr>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graphs'!$B$47:$C$47</c:f>
              <c:numCache>
                <c:formatCode>General</c:formatCode>
                <c:ptCount val="2"/>
                <c:pt idx="0">
                  <c:v>0</c:v>
                </c:pt>
                <c:pt idx="1">
                  <c:v>0</c:v>
                </c:pt>
              </c:numCache>
            </c:numRef>
          </c:val>
          <c:smooth val="0"/>
          <c:extLst>
            <c:ext xmlns:c16="http://schemas.microsoft.com/office/drawing/2014/chart" uri="{C3380CC4-5D6E-409C-BE32-E72D297353CC}">
              <c16:uniqueId val="{00000000-0ECC-4278-A460-F2F66BF88D67}"/>
            </c:ext>
          </c:extLst>
        </c:ser>
        <c:ser>
          <c:idx val="1"/>
          <c:order val="1"/>
          <c:tx>
            <c:strRef>
              <c:f>'Lookups and info for graphs'!$A$48</c:f>
              <c:strCache>
                <c:ptCount val="1"/>
                <c:pt idx="0">
                  <c:v>1</c:v>
                </c:pt>
              </c:strCache>
            </c:strRef>
          </c:tx>
          <c:spPr>
            <a:ln w="28575" cap="rnd">
              <a:noFill/>
              <a:round/>
            </a:ln>
            <a:effectLst/>
          </c:spPr>
          <c:marker>
            <c:symbol val="circle"/>
            <c:size val="6"/>
            <c:spPr>
              <a:solidFill>
                <a:srgbClr val="FF0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graphs'!$B$48:$C$48</c:f>
              <c:numCache>
                <c:formatCode>General</c:formatCode>
                <c:ptCount val="2"/>
                <c:pt idx="0">
                  <c:v>1</c:v>
                </c:pt>
                <c:pt idx="1">
                  <c:v>1</c:v>
                </c:pt>
              </c:numCache>
            </c:numRef>
          </c:val>
          <c:smooth val="0"/>
          <c:extLst>
            <c:ext xmlns:c16="http://schemas.microsoft.com/office/drawing/2014/chart" uri="{C3380CC4-5D6E-409C-BE32-E72D297353CC}">
              <c16:uniqueId val="{00000001-0ECC-4278-A460-F2F66BF88D67}"/>
            </c:ext>
          </c:extLst>
        </c:ser>
        <c:ser>
          <c:idx val="2"/>
          <c:order val="2"/>
          <c:tx>
            <c:strRef>
              <c:f>'Lookups and info for graphs'!$A$49</c:f>
              <c:strCache>
                <c:ptCount val="1"/>
                <c:pt idx="0">
                  <c:v>2</c:v>
                </c:pt>
              </c:strCache>
            </c:strRef>
          </c:tx>
          <c:spPr>
            <a:ln w="28575" cap="rnd">
              <a:noFill/>
              <a:round/>
            </a:ln>
            <a:effectLst/>
          </c:spPr>
          <c:marker>
            <c:symbol val="circle"/>
            <c:size val="6"/>
            <c:spPr>
              <a:solidFill>
                <a:srgbClr val="FFC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graphs'!$B$49:$C$49</c:f>
              <c:numCache>
                <c:formatCode>General</c:formatCode>
                <c:ptCount val="2"/>
                <c:pt idx="0">
                  <c:v>2</c:v>
                </c:pt>
                <c:pt idx="1">
                  <c:v>2</c:v>
                </c:pt>
              </c:numCache>
            </c:numRef>
          </c:val>
          <c:smooth val="0"/>
          <c:extLst>
            <c:ext xmlns:c16="http://schemas.microsoft.com/office/drawing/2014/chart" uri="{C3380CC4-5D6E-409C-BE32-E72D297353CC}">
              <c16:uniqueId val="{00000002-0ECC-4278-A460-F2F66BF88D67}"/>
            </c:ext>
          </c:extLst>
        </c:ser>
        <c:ser>
          <c:idx val="3"/>
          <c:order val="3"/>
          <c:tx>
            <c:strRef>
              <c:f>'Lookups and info for graphs'!$A$50</c:f>
              <c:strCache>
                <c:ptCount val="1"/>
                <c:pt idx="0">
                  <c:v>3</c:v>
                </c:pt>
              </c:strCache>
            </c:strRef>
          </c:tx>
          <c:spPr>
            <a:ln w="28575" cap="rnd">
              <a:noFill/>
              <a:round/>
            </a:ln>
            <a:effectLst/>
          </c:spPr>
          <c:marker>
            <c:symbol val="circle"/>
            <c:size val="6"/>
            <c:spPr>
              <a:solidFill>
                <a:srgbClr val="00B05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graphs'!$B$50:$C$50</c:f>
              <c:numCache>
                <c:formatCode>General</c:formatCode>
                <c:ptCount val="2"/>
                <c:pt idx="0">
                  <c:v>3</c:v>
                </c:pt>
                <c:pt idx="1">
                  <c:v>3</c:v>
                </c:pt>
              </c:numCache>
            </c:numRef>
          </c:val>
          <c:smooth val="0"/>
          <c:extLst>
            <c:ext xmlns:c16="http://schemas.microsoft.com/office/drawing/2014/chart" uri="{C3380CC4-5D6E-409C-BE32-E72D297353CC}">
              <c16:uniqueId val="{00000003-0ECC-4278-A460-F2F66BF88D67}"/>
            </c:ext>
          </c:extLst>
        </c:ser>
        <c:ser>
          <c:idx val="4"/>
          <c:order val="4"/>
          <c:tx>
            <c:strRef>
              <c:f>'Lookups and info for graphs'!$A$71</c:f>
              <c:strCache>
                <c:ptCount val="1"/>
                <c:pt idx="0">
                  <c:v>3-3</c:v>
                </c:pt>
              </c:strCache>
            </c:strRef>
          </c:tx>
          <c:spPr>
            <a:ln w="25400" cap="rnd">
              <a:solidFill>
                <a:sysClr val="windowText" lastClr="000000"/>
              </a:solidFill>
              <a:round/>
            </a:ln>
            <a:effectLst/>
          </c:spPr>
          <c:marker>
            <c:symbol val="circle"/>
            <c:size val="5"/>
            <c:spPr>
              <a:noFill/>
              <a:ln w="9525">
                <a:noFill/>
              </a:ln>
              <a:effectLst/>
            </c:spPr>
          </c:marker>
          <c:cat>
            <c:strRef>
              <c:f>'Lookups and info for graphs'!$B$46:$C$46</c:f>
              <c:strCache>
                <c:ptCount val="2"/>
                <c:pt idx="0">
                  <c:v>Time 1</c:v>
                </c:pt>
                <c:pt idx="1">
                  <c:v>Time 2</c:v>
                </c:pt>
              </c:strCache>
            </c:strRef>
          </c:cat>
          <c:val>
            <c:numRef>
              <c:f>'Lookups and info for graphs'!$B$71:$C$71</c:f>
              <c:numCache>
                <c:formatCode>General</c:formatCode>
                <c:ptCount val="2"/>
                <c:pt idx="0">
                  <c:v>0</c:v>
                </c:pt>
                <c:pt idx="1">
                  <c:v>0</c:v>
                </c:pt>
              </c:numCache>
            </c:numRef>
          </c:val>
          <c:smooth val="0"/>
          <c:extLst>
            <c:ext xmlns:c16="http://schemas.microsoft.com/office/drawing/2014/chart" uri="{C3380CC4-5D6E-409C-BE32-E72D297353CC}">
              <c16:uniqueId val="{00000004-0ECC-4278-A460-F2F66BF88D67}"/>
            </c:ext>
          </c:extLst>
        </c:ser>
        <c:dLbls>
          <c:showLegendKey val="0"/>
          <c:showVal val="0"/>
          <c:showCatName val="0"/>
          <c:showSerName val="0"/>
          <c:showPercent val="0"/>
          <c:showBubbleSize val="0"/>
        </c:dLbls>
        <c:marker val="1"/>
        <c:smooth val="0"/>
        <c:axId val="695170808"/>
        <c:axId val="695168512"/>
      </c:lineChart>
      <c:catAx>
        <c:axId val="695170808"/>
        <c:scaling>
          <c:orientation val="minMax"/>
        </c:scaling>
        <c:delete val="1"/>
        <c:axPos val="b"/>
        <c:numFmt formatCode="General" sourceLinked="1"/>
        <c:majorTickMark val="none"/>
        <c:minorTickMark val="none"/>
        <c:tickLblPos val="nextTo"/>
        <c:crossAx val="695168512"/>
        <c:crossesAt val="0"/>
        <c:auto val="1"/>
        <c:lblAlgn val="ctr"/>
        <c:lblOffset val="100"/>
        <c:noMultiLvlLbl val="0"/>
      </c:catAx>
      <c:valAx>
        <c:axId val="695168512"/>
        <c:scaling>
          <c:orientation val="minMax"/>
          <c:max val="3"/>
        </c:scaling>
        <c:delete val="1"/>
        <c:axPos val="l"/>
        <c:numFmt formatCode="General" sourceLinked="1"/>
        <c:majorTickMark val="none"/>
        <c:minorTickMark val="none"/>
        <c:tickLblPos val="nextTo"/>
        <c:crossAx val="69517080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'Lookups and info for graphs'!$A$72</c:f>
          <c:strCache>
            <c:ptCount val="1"/>
            <c:pt idx="0">
              <c:v>4-1</c:v>
            </c:pt>
          </c:strCache>
        </c:strRef>
      </c:tx>
      <c:layout>
        <c:manualLayout>
          <c:xMode val="edge"/>
          <c:yMode val="edge"/>
          <c:x val="0.38231480866784079"/>
          <c:y val="1.3150768905783542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
          <c:y val="0.26812346811663385"/>
          <c:w val="1"/>
          <c:h val="0.70338699606408872"/>
        </c:manualLayout>
      </c:layout>
      <c:lineChart>
        <c:grouping val="standard"/>
        <c:varyColors val="0"/>
        <c:ser>
          <c:idx val="0"/>
          <c:order val="0"/>
          <c:tx>
            <c:strRef>
              <c:f>'Lookups and info for graphs'!$A$47</c:f>
              <c:strCache>
                <c:ptCount val="1"/>
                <c:pt idx="0">
                  <c:v>0</c:v>
                </c:pt>
              </c:strCache>
            </c:strRef>
          </c:tx>
          <c:spPr>
            <a:ln w="28575" cap="rnd">
              <a:noFill/>
              <a:round/>
            </a:ln>
            <a:effectLst/>
          </c:spPr>
          <c:marker>
            <c:symbol val="circle"/>
            <c:size val="6"/>
            <c:spPr>
              <a:solidFill>
                <a:schemeClr val="bg1">
                  <a:lumMod val="75000"/>
                </a:schemeClr>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graphs'!$B$47:$C$47</c:f>
              <c:numCache>
                <c:formatCode>General</c:formatCode>
                <c:ptCount val="2"/>
                <c:pt idx="0">
                  <c:v>0</c:v>
                </c:pt>
                <c:pt idx="1">
                  <c:v>0</c:v>
                </c:pt>
              </c:numCache>
            </c:numRef>
          </c:val>
          <c:smooth val="0"/>
          <c:extLst>
            <c:ext xmlns:c16="http://schemas.microsoft.com/office/drawing/2014/chart" uri="{C3380CC4-5D6E-409C-BE32-E72D297353CC}">
              <c16:uniqueId val="{00000000-32FB-4E1D-B451-C554453F548B}"/>
            </c:ext>
          </c:extLst>
        </c:ser>
        <c:ser>
          <c:idx val="1"/>
          <c:order val="1"/>
          <c:tx>
            <c:strRef>
              <c:f>'Lookups and info for graphs'!$A$48</c:f>
              <c:strCache>
                <c:ptCount val="1"/>
                <c:pt idx="0">
                  <c:v>1</c:v>
                </c:pt>
              </c:strCache>
            </c:strRef>
          </c:tx>
          <c:spPr>
            <a:ln w="28575" cap="rnd">
              <a:noFill/>
              <a:round/>
            </a:ln>
            <a:effectLst/>
          </c:spPr>
          <c:marker>
            <c:symbol val="circle"/>
            <c:size val="6"/>
            <c:spPr>
              <a:solidFill>
                <a:srgbClr val="FF0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graphs'!$B$48:$C$48</c:f>
              <c:numCache>
                <c:formatCode>General</c:formatCode>
                <c:ptCount val="2"/>
                <c:pt idx="0">
                  <c:v>1</c:v>
                </c:pt>
                <c:pt idx="1">
                  <c:v>1</c:v>
                </c:pt>
              </c:numCache>
            </c:numRef>
          </c:val>
          <c:smooth val="0"/>
          <c:extLst>
            <c:ext xmlns:c16="http://schemas.microsoft.com/office/drawing/2014/chart" uri="{C3380CC4-5D6E-409C-BE32-E72D297353CC}">
              <c16:uniqueId val="{00000001-32FB-4E1D-B451-C554453F548B}"/>
            </c:ext>
          </c:extLst>
        </c:ser>
        <c:ser>
          <c:idx val="2"/>
          <c:order val="2"/>
          <c:tx>
            <c:strRef>
              <c:f>'Lookups and info for graphs'!$A$49</c:f>
              <c:strCache>
                <c:ptCount val="1"/>
                <c:pt idx="0">
                  <c:v>2</c:v>
                </c:pt>
              </c:strCache>
            </c:strRef>
          </c:tx>
          <c:spPr>
            <a:ln w="28575" cap="rnd">
              <a:noFill/>
              <a:round/>
            </a:ln>
            <a:effectLst/>
          </c:spPr>
          <c:marker>
            <c:symbol val="circle"/>
            <c:size val="6"/>
            <c:spPr>
              <a:solidFill>
                <a:srgbClr val="FFC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graphs'!$B$49:$C$49</c:f>
              <c:numCache>
                <c:formatCode>General</c:formatCode>
                <c:ptCount val="2"/>
                <c:pt idx="0">
                  <c:v>2</c:v>
                </c:pt>
                <c:pt idx="1">
                  <c:v>2</c:v>
                </c:pt>
              </c:numCache>
            </c:numRef>
          </c:val>
          <c:smooth val="0"/>
          <c:extLst>
            <c:ext xmlns:c16="http://schemas.microsoft.com/office/drawing/2014/chart" uri="{C3380CC4-5D6E-409C-BE32-E72D297353CC}">
              <c16:uniqueId val="{00000002-32FB-4E1D-B451-C554453F548B}"/>
            </c:ext>
          </c:extLst>
        </c:ser>
        <c:ser>
          <c:idx val="3"/>
          <c:order val="3"/>
          <c:tx>
            <c:strRef>
              <c:f>'Lookups and info for graphs'!$A$50</c:f>
              <c:strCache>
                <c:ptCount val="1"/>
                <c:pt idx="0">
                  <c:v>3</c:v>
                </c:pt>
              </c:strCache>
            </c:strRef>
          </c:tx>
          <c:spPr>
            <a:ln w="28575" cap="rnd">
              <a:noFill/>
              <a:round/>
            </a:ln>
            <a:effectLst/>
          </c:spPr>
          <c:marker>
            <c:symbol val="circle"/>
            <c:size val="6"/>
            <c:spPr>
              <a:solidFill>
                <a:srgbClr val="00B05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graphs'!$B$50:$C$50</c:f>
              <c:numCache>
                <c:formatCode>General</c:formatCode>
                <c:ptCount val="2"/>
                <c:pt idx="0">
                  <c:v>3</c:v>
                </c:pt>
                <c:pt idx="1">
                  <c:v>3</c:v>
                </c:pt>
              </c:numCache>
            </c:numRef>
          </c:val>
          <c:smooth val="0"/>
          <c:extLst>
            <c:ext xmlns:c16="http://schemas.microsoft.com/office/drawing/2014/chart" uri="{C3380CC4-5D6E-409C-BE32-E72D297353CC}">
              <c16:uniqueId val="{00000003-32FB-4E1D-B451-C554453F548B}"/>
            </c:ext>
          </c:extLst>
        </c:ser>
        <c:ser>
          <c:idx val="4"/>
          <c:order val="4"/>
          <c:tx>
            <c:strRef>
              <c:f>'Lookups and info for graphs'!$A$72</c:f>
              <c:strCache>
                <c:ptCount val="1"/>
                <c:pt idx="0">
                  <c:v>4-1</c:v>
                </c:pt>
              </c:strCache>
            </c:strRef>
          </c:tx>
          <c:spPr>
            <a:ln w="25400" cap="rnd">
              <a:solidFill>
                <a:sysClr val="windowText" lastClr="000000"/>
              </a:solidFill>
              <a:round/>
            </a:ln>
            <a:effectLst/>
          </c:spPr>
          <c:marker>
            <c:symbol val="circle"/>
            <c:size val="5"/>
            <c:spPr>
              <a:noFill/>
              <a:ln w="9525">
                <a:noFill/>
              </a:ln>
              <a:effectLst/>
            </c:spPr>
          </c:marker>
          <c:cat>
            <c:strRef>
              <c:f>'Lookups and info for graphs'!$B$46:$C$46</c:f>
              <c:strCache>
                <c:ptCount val="2"/>
                <c:pt idx="0">
                  <c:v>Time 1</c:v>
                </c:pt>
                <c:pt idx="1">
                  <c:v>Time 2</c:v>
                </c:pt>
              </c:strCache>
            </c:strRef>
          </c:cat>
          <c:val>
            <c:numRef>
              <c:f>'Lookups and info for graphs'!$B$72:$C$72</c:f>
              <c:numCache>
                <c:formatCode>General</c:formatCode>
                <c:ptCount val="2"/>
                <c:pt idx="0">
                  <c:v>0</c:v>
                </c:pt>
                <c:pt idx="1">
                  <c:v>0</c:v>
                </c:pt>
              </c:numCache>
            </c:numRef>
          </c:val>
          <c:smooth val="0"/>
          <c:extLst>
            <c:ext xmlns:c16="http://schemas.microsoft.com/office/drawing/2014/chart" uri="{C3380CC4-5D6E-409C-BE32-E72D297353CC}">
              <c16:uniqueId val="{00000004-32FB-4E1D-B451-C554453F548B}"/>
            </c:ext>
          </c:extLst>
        </c:ser>
        <c:dLbls>
          <c:showLegendKey val="0"/>
          <c:showVal val="0"/>
          <c:showCatName val="0"/>
          <c:showSerName val="0"/>
          <c:showPercent val="0"/>
          <c:showBubbleSize val="0"/>
        </c:dLbls>
        <c:marker val="1"/>
        <c:smooth val="0"/>
        <c:axId val="695170808"/>
        <c:axId val="695168512"/>
      </c:lineChart>
      <c:catAx>
        <c:axId val="695170808"/>
        <c:scaling>
          <c:orientation val="minMax"/>
        </c:scaling>
        <c:delete val="1"/>
        <c:axPos val="b"/>
        <c:numFmt formatCode="General" sourceLinked="1"/>
        <c:majorTickMark val="none"/>
        <c:minorTickMark val="none"/>
        <c:tickLblPos val="nextTo"/>
        <c:crossAx val="695168512"/>
        <c:crossesAt val="0"/>
        <c:auto val="1"/>
        <c:lblAlgn val="ctr"/>
        <c:lblOffset val="100"/>
        <c:noMultiLvlLbl val="0"/>
      </c:catAx>
      <c:valAx>
        <c:axId val="695168512"/>
        <c:scaling>
          <c:orientation val="minMax"/>
          <c:max val="3"/>
        </c:scaling>
        <c:delete val="1"/>
        <c:axPos val="l"/>
        <c:numFmt formatCode="General" sourceLinked="1"/>
        <c:majorTickMark val="none"/>
        <c:minorTickMark val="none"/>
        <c:tickLblPos val="nextTo"/>
        <c:crossAx val="69517080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'Lookups and info for graphs'!$A$73</c:f>
          <c:strCache>
            <c:ptCount val="1"/>
            <c:pt idx="0">
              <c:v>4-2</c:v>
            </c:pt>
          </c:strCache>
        </c:strRef>
      </c:tx>
      <c:layout>
        <c:manualLayout>
          <c:xMode val="edge"/>
          <c:yMode val="edge"/>
          <c:x val="0.38231480866784079"/>
          <c:y val="1.3150768905783542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
          <c:y val="0.26812346811663385"/>
          <c:w val="1"/>
          <c:h val="0.70338699606408872"/>
        </c:manualLayout>
      </c:layout>
      <c:lineChart>
        <c:grouping val="standard"/>
        <c:varyColors val="0"/>
        <c:ser>
          <c:idx val="0"/>
          <c:order val="0"/>
          <c:tx>
            <c:strRef>
              <c:f>'Lookups and info for graphs'!$A$47</c:f>
              <c:strCache>
                <c:ptCount val="1"/>
                <c:pt idx="0">
                  <c:v>0</c:v>
                </c:pt>
              </c:strCache>
            </c:strRef>
          </c:tx>
          <c:spPr>
            <a:ln w="28575" cap="rnd">
              <a:noFill/>
              <a:round/>
            </a:ln>
            <a:effectLst/>
          </c:spPr>
          <c:marker>
            <c:symbol val="circle"/>
            <c:size val="6"/>
            <c:spPr>
              <a:solidFill>
                <a:schemeClr val="bg1">
                  <a:lumMod val="75000"/>
                </a:schemeClr>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graphs'!$B$47:$C$47</c:f>
              <c:numCache>
                <c:formatCode>General</c:formatCode>
                <c:ptCount val="2"/>
                <c:pt idx="0">
                  <c:v>0</c:v>
                </c:pt>
                <c:pt idx="1">
                  <c:v>0</c:v>
                </c:pt>
              </c:numCache>
            </c:numRef>
          </c:val>
          <c:smooth val="0"/>
          <c:extLst>
            <c:ext xmlns:c16="http://schemas.microsoft.com/office/drawing/2014/chart" uri="{C3380CC4-5D6E-409C-BE32-E72D297353CC}">
              <c16:uniqueId val="{00000000-DB44-471D-8B56-9CB62A1B98D4}"/>
            </c:ext>
          </c:extLst>
        </c:ser>
        <c:ser>
          <c:idx val="1"/>
          <c:order val="1"/>
          <c:tx>
            <c:strRef>
              <c:f>'Lookups and info for graphs'!$A$48</c:f>
              <c:strCache>
                <c:ptCount val="1"/>
                <c:pt idx="0">
                  <c:v>1</c:v>
                </c:pt>
              </c:strCache>
            </c:strRef>
          </c:tx>
          <c:spPr>
            <a:ln w="28575" cap="rnd">
              <a:noFill/>
              <a:round/>
            </a:ln>
            <a:effectLst/>
          </c:spPr>
          <c:marker>
            <c:symbol val="circle"/>
            <c:size val="6"/>
            <c:spPr>
              <a:solidFill>
                <a:srgbClr val="FF0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graphs'!$B$48:$C$48</c:f>
              <c:numCache>
                <c:formatCode>General</c:formatCode>
                <c:ptCount val="2"/>
                <c:pt idx="0">
                  <c:v>1</c:v>
                </c:pt>
                <c:pt idx="1">
                  <c:v>1</c:v>
                </c:pt>
              </c:numCache>
            </c:numRef>
          </c:val>
          <c:smooth val="0"/>
          <c:extLst>
            <c:ext xmlns:c16="http://schemas.microsoft.com/office/drawing/2014/chart" uri="{C3380CC4-5D6E-409C-BE32-E72D297353CC}">
              <c16:uniqueId val="{00000001-DB44-471D-8B56-9CB62A1B98D4}"/>
            </c:ext>
          </c:extLst>
        </c:ser>
        <c:ser>
          <c:idx val="2"/>
          <c:order val="2"/>
          <c:tx>
            <c:strRef>
              <c:f>'Lookups and info for graphs'!$A$49</c:f>
              <c:strCache>
                <c:ptCount val="1"/>
                <c:pt idx="0">
                  <c:v>2</c:v>
                </c:pt>
              </c:strCache>
            </c:strRef>
          </c:tx>
          <c:spPr>
            <a:ln w="28575" cap="rnd">
              <a:noFill/>
              <a:round/>
            </a:ln>
            <a:effectLst/>
          </c:spPr>
          <c:marker>
            <c:symbol val="circle"/>
            <c:size val="6"/>
            <c:spPr>
              <a:solidFill>
                <a:srgbClr val="FFC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graphs'!$B$49:$C$49</c:f>
              <c:numCache>
                <c:formatCode>General</c:formatCode>
                <c:ptCount val="2"/>
                <c:pt idx="0">
                  <c:v>2</c:v>
                </c:pt>
                <c:pt idx="1">
                  <c:v>2</c:v>
                </c:pt>
              </c:numCache>
            </c:numRef>
          </c:val>
          <c:smooth val="0"/>
          <c:extLst>
            <c:ext xmlns:c16="http://schemas.microsoft.com/office/drawing/2014/chart" uri="{C3380CC4-5D6E-409C-BE32-E72D297353CC}">
              <c16:uniqueId val="{00000002-DB44-471D-8B56-9CB62A1B98D4}"/>
            </c:ext>
          </c:extLst>
        </c:ser>
        <c:ser>
          <c:idx val="3"/>
          <c:order val="3"/>
          <c:tx>
            <c:strRef>
              <c:f>'Lookups and info for graphs'!$A$50</c:f>
              <c:strCache>
                <c:ptCount val="1"/>
                <c:pt idx="0">
                  <c:v>3</c:v>
                </c:pt>
              </c:strCache>
            </c:strRef>
          </c:tx>
          <c:spPr>
            <a:ln w="28575" cap="rnd">
              <a:noFill/>
              <a:round/>
            </a:ln>
            <a:effectLst/>
          </c:spPr>
          <c:marker>
            <c:symbol val="circle"/>
            <c:size val="6"/>
            <c:spPr>
              <a:solidFill>
                <a:srgbClr val="00B05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graphs'!$B$50:$C$50</c:f>
              <c:numCache>
                <c:formatCode>General</c:formatCode>
                <c:ptCount val="2"/>
                <c:pt idx="0">
                  <c:v>3</c:v>
                </c:pt>
                <c:pt idx="1">
                  <c:v>3</c:v>
                </c:pt>
              </c:numCache>
            </c:numRef>
          </c:val>
          <c:smooth val="0"/>
          <c:extLst>
            <c:ext xmlns:c16="http://schemas.microsoft.com/office/drawing/2014/chart" uri="{C3380CC4-5D6E-409C-BE32-E72D297353CC}">
              <c16:uniqueId val="{00000003-DB44-471D-8B56-9CB62A1B98D4}"/>
            </c:ext>
          </c:extLst>
        </c:ser>
        <c:ser>
          <c:idx val="4"/>
          <c:order val="4"/>
          <c:tx>
            <c:strRef>
              <c:f>'Lookups and info for graphs'!$A$73</c:f>
              <c:strCache>
                <c:ptCount val="1"/>
                <c:pt idx="0">
                  <c:v>4-2</c:v>
                </c:pt>
              </c:strCache>
            </c:strRef>
          </c:tx>
          <c:spPr>
            <a:ln w="25400" cap="rnd">
              <a:solidFill>
                <a:sysClr val="windowText" lastClr="000000"/>
              </a:solidFill>
              <a:round/>
            </a:ln>
            <a:effectLst/>
          </c:spPr>
          <c:marker>
            <c:symbol val="circle"/>
            <c:size val="5"/>
            <c:spPr>
              <a:noFill/>
              <a:ln w="9525">
                <a:noFill/>
              </a:ln>
              <a:effectLst/>
            </c:spPr>
          </c:marker>
          <c:cat>
            <c:strRef>
              <c:f>'Lookups and info for graphs'!$B$46:$C$46</c:f>
              <c:strCache>
                <c:ptCount val="2"/>
                <c:pt idx="0">
                  <c:v>Time 1</c:v>
                </c:pt>
                <c:pt idx="1">
                  <c:v>Time 2</c:v>
                </c:pt>
              </c:strCache>
            </c:strRef>
          </c:cat>
          <c:val>
            <c:numRef>
              <c:f>'Lookups and info for graphs'!$B$73:$C$73</c:f>
              <c:numCache>
                <c:formatCode>General</c:formatCode>
                <c:ptCount val="2"/>
                <c:pt idx="0">
                  <c:v>0</c:v>
                </c:pt>
                <c:pt idx="1">
                  <c:v>0</c:v>
                </c:pt>
              </c:numCache>
            </c:numRef>
          </c:val>
          <c:smooth val="0"/>
          <c:extLst>
            <c:ext xmlns:c16="http://schemas.microsoft.com/office/drawing/2014/chart" uri="{C3380CC4-5D6E-409C-BE32-E72D297353CC}">
              <c16:uniqueId val="{00000004-DB44-471D-8B56-9CB62A1B98D4}"/>
            </c:ext>
          </c:extLst>
        </c:ser>
        <c:dLbls>
          <c:showLegendKey val="0"/>
          <c:showVal val="0"/>
          <c:showCatName val="0"/>
          <c:showSerName val="0"/>
          <c:showPercent val="0"/>
          <c:showBubbleSize val="0"/>
        </c:dLbls>
        <c:marker val="1"/>
        <c:smooth val="0"/>
        <c:axId val="695170808"/>
        <c:axId val="695168512"/>
      </c:lineChart>
      <c:catAx>
        <c:axId val="695170808"/>
        <c:scaling>
          <c:orientation val="minMax"/>
        </c:scaling>
        <c:delete val="1"/>
        <c:axPos val="b"/>
        <c:numFmt formatCode="General" sourceLinked="1"/>
        <c:majorTickMark val="none"/>
        <c:minorTickMark val="none"/>
        <c:tickLblPos val="nextTo"/>
        <c:crossAx val="695168512"/>
        <c:crossesAt val="0"/>
        <c:auto val="1"/>
        <c:lblAlgn val="ctr"/>
        <c:lblOffset val="100"/>
        <c:noMultiLvlLbl val="0"/>
      </c:catAx>
      <c:valAx>
        <c:axId val="695168512"/>
        <c:scaling>
          <c:orientation val="minMax"/>
          <c:max val="3"/>
        </c:scaling>
        <c:delete val="1"/>
        <c:axPos val="l"/>
        <c:numFmt formatCode="General" sourceLinked="1"/>
        <c:majorTickMark val="none"/>
        <c:minorTickMark val="none"/>
        <c:tickLblPos val="nextTo"/>
        <c:crossAx val="69517080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'Lookups and info for graphs'!$A$74</c:f>
          <c:strCache>
            <c:ptCount val="1"/>
            <c:pt idx="0">
              <c:v>4-3</c:v>
            </c:pt>
          </c:strCache>
        </c:strRef>
      </c:tx>
      <c:layout>
        <c:manualLayout>
          <c:xMode val="edge"/>
          <c:yMode val="edge"/>
          <c:x val="0.38231480866784079"/>
          <c:y val="1.3150768905783542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
          <c:y val="0.26812346811663385"/>
          <c:w val="1"/>
          <c:h val="0.70338699606408872"/>
        </c:manualLayout>
      </c:layout>
      <c:lineChart>
        <c:grouping val="standard"/>
        <c:varyColors val="0"/>
        <c:ser>
          <c:idx val="0"/>
          <c:order val="0"/>
          <c:tx>
            <c:strRef>
              <c:f>'Lookups and info for graphs'!$A$47</c:f>
              <c:strCache>
                <c:ptCount val="1"/>
                <c:pt idx="0">
                  <c:v>0</c:v>
                </c:pt>
              </c:strCache>
            </c:strRef>
          </c:tx>
          <c:spPr>
            <a:ln w="28575" cap="rnd">
              <a:noFill/>
              <a:round/>
            </a:ln>
            <a:effectLst/>
          </c:spPr>
          <c:marker>
            <c:symbol val="circle"/>
            <c:size val="6"/>
            <c:spPr>
              <a:solidFill>
                <a:schemeClr val="bg1">
                  <a:lumMod val="75000"/>
                </a:schemeClr>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graphs'!$B$47:$C$47</c:f>
              <c:numCache>
                <c:formatCode>General</c:formatCode>
                <c:ptCount val="2"/>
                <c:pt idx="0">
                  <c:v>0</c:v>
                </c:pt>
                <c:pt idx="1">
                  <c:v>0</c:v>
                </c:pt>
              </c:numCache>
            </c:numRef>
          </c:val>
          <c:smooth val="0"/>
          <c:extLst>
            <c:ext xmlns:c16="http://schemas.microsoft.com/office/drawing/2014/chart" uri="{C3380CC4-5D6E-409C-BE32-E72D297353CC}">
              <c16:uniqueId val="{00000000-2249-4D20-97C0-536ADB76C3C8}"/>
            </c:ext>
          </c:extLst>
        </c:ser>
        <c:ser>
          <c:idx val="1"/>
          <c:order val="1"/>
          <c:tx>
            <c:strRef>
              <c:f>'Lookups and info for graphs'!$A$48</c:f>
              <c:strCache>
                <c:ptCount val="1"/>
                <c:pt idx="0">
                  <c:v>1</c:v>
                </c:pt>
              </c:strCache>
            </c:strRef>
          </c:tx>
          <c:spPr>
            <a:ln w="28575" cap="rnd">
              <a:noFill/>
              <a:round/>
            </a:ln>
            <a:effectLst/>
          </c:spPr>
          <c:marker>
            <c:symbol val="circle"/>
            <c:size val="6"/>
            <c:spPr>
              <a:solidFill>
                <a:srgbClr val="FF0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graphs'!$B$48:$C$48</c:f>
              <c:numCache>
                <c:formatCode>General</c:formatCode>
                <c:ptCount val="2"/>
                <c:pt idx="0">
                  <c:v>1</c:v>
                </c:pt>
                <c:pt idx="1">
                  <c:v>1</c:v>
                </c:pt>
              </c:numCache>
            </c:numRef>
          </c:val>
          <c:smooth val="0"/>
          <c:extLst>
            <c:ext xmlns:c16="http://schemas.microsoft.com/office/drawing/2014/chart" uri="{C3380CC4-5D6E-409C-BE32-E72D297353CC}">
              <c16:uniqueId val="{00000001-2249-4D20-97C0-536ADB76C3C8}"/>
            </c:ext>
          </c:extLst>
        </c:ser>
        <c:ser>
          <c:idx val="2"/>
          <c:order val="2"/>
          <c:tx>
            <c:strRef>
              <c:f>'Lookups and info for graphs'!$A$49</c:f>
              <c:strCache>
                <c:ptCount val="1"/>
                <c:pt idx="0">
                  <c:v>2</c:v>
                </c:pt>
              </c:strCache>
            </c:strRef>
          </c:tx>
          <c:spPr>
            <a:ln w="28575" cap="rnd">
              <a:noFill/>
              <a:round/>
            </a:ln>
            <a:effectLst/>
          </c:spPr>
          <c:marker>
            <c:symbol val="circle"/>
            <c:size val="6"/>
            <c:spPr>
              <a:solidFill>
                <a:srgbClr val="FFC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graphs'!$B$49:$C$49</c:f>
              <c:numCache>
                <c:formatCode>General</c:formatCode>
                <c:ptCount val="2"/>
                <c:pt idx="0">
                  <c:v>2</c:v>
                </c:pt>
                <c:pt idx="1">
                  <c:v>2</c:v>
                </c:pt>
              </c:numCache>
            </c:numRef>
          </c:val>
          <c:smooth val="0"/>
          <c:extLst>
            <c:ext xmlns:c16="http://schemas.microsoft.com/office/drawing/2014/chart" uri="{C3380CC4-5D6E-409C-BE32-E72D297353CC}">
              <c16:uniqueId val="{00000002-2249-4D20-97C0-536ADB76C3C8}"/>
            </c:ext>
          </c:extLst>
        </c:ser>
        <c:ser>
          <c:idx val="3"/>
          <c:order val="3"/>
          <c:tx>
            <c:strRef>
              <c:f>'Lookups and info for graphs'!$A$50</c:f>
              <c:strCache>
                <c:ptCount val="1"/>
                <c:pt idx="0">
                  <c:v>3</c:v>
                </c:pt>
              </c:strCache>
            </c:strRef>
          </c:tx>
          <c:spPr>
            <a:ln w="28575" cap="rnd">
              <a:noFill/>
              <a:round/>
            </a:ln>
            <a:effectLst/>
          </c:spPr>
          <c:marker>
            <c:symbol val="circle"/>
            <c:size val="6"/>
            <c:spPr>
              <a:solidFill>
                <a:srgbClr val="00B05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graphs'!$B$50:$C$50</c:f>
              <c:numCache>
                <c:formatCode>General</c:formatCode>
                <c:ptCount val="2"/>
                <c:pt idx="0">
                  <c:v>3</c:v>
                </c:pt>
                <c:pt idx="1">
                  <c:v>3</c:v>
                </c:pt>
              </c:numCache>
            </c:numRef>
          </c:val>
          <c:smooth val="0"/>
          <c:extLst>
            <c:ext xmlns:c16="http://schemas.microsoft.com/office/drawing/2014/chart" uri="{C3380CC4-5D6E-409C-BE32-E72D297353CC}">
              <c16:uniqueId val="{00000003-2249-4D20-97C0-536ADB76C3C8}"/>
            </c:ext>
          </c:extLst>
        </c:ser>
        <c:ser>
          <c:idx val="4"/>
          <c:order val="4"/>
          <c:tx>
            <c:strRef>
              <c:f>'Lookups and info for graphs'!$A$74</c:f>
              <c:strCache>
                <c:ptCount val="1"/>
                <c:pt idx="0">
                  <c:v>4-3</c:v>
                </c:pt>
              </c:strCache>
            </c:strRef>
          </c:tx>
          <c:spPr>
            <a:ln w="25400" cap="rnd">
              <a:solidFill>
                <a:sysClr val="windowText" lastClr="000000"/>
              </a:solidFill>
              <a:round/>
            </a:ln>
            <a:effectLst/>
          </c:spPr>
          <c:marker>
            <c:symbol val="circle"/>
            <c:size val="5"/>
            <c:spPr>
              <a:noFill/>
              <a:ln w="9525">
                <a:noFill/>
              </a:ln>
              <a:effectLst/>
            </c:spPr>
          </c:marker>
          <c:cat>
            <c:strRef>
              <c:f>'Lookups and info for graphs'!$B$46:$C$46</c:f>
              <c:strCache>
                <c:ptCount val="2"/>
                <c:pt idx="0">
                  <c:v>Time 1</c:v>
                </c:pt>
                <c:pt idx="1">
                  <c:v>Time 2</c:v>
                </c:pt>
              </c:strCache>
            </c:strRef>
          </c:cat>
          <c:val>
            <c:numRef>
              <c:f>'Lookups and info for graphs'!$B$74:$C$74</c:f>
              <c:numCache>
                <c:formatCode>General</c:formatCode>
                <c:ptCount val="2"/>
                <c:pt idx="0">
                  <c:v>0</c:v>
                </c:pt>
                <c:pt idx="1">
                  <c:v>0</c:v>
                </c:pt>
              </c:numCache>
            </c:numRef>
          </c:val>
          <c:smooth val="0"/>
          <c:extLst>
            <c:ext xmlns:c16="http://schemas.microsoft.com/office/drawing/2014/chart" uri="{C3380CC4-5D6E-409C-BE32-E72D297353CC}">
              <c16:uniqueId val="{00000004-2249-4D20-97C0-536ADB76C3C8}"/>
            </c:ext>
          </c:extLst>
        </c:ser>
        <c:dLbls>
          <c:showLegendKey val="0"/>
          <c:showVal val="0"/>
          <c:showCatName val="0"/>
          <c:showSerName val="0"/>
          <c:showPercent val="0"/>
          <c:showBubbleSize val="0"/>
        </c:dLbls>
        <c:marker val="1"/>
        <c:smooth val="0"/>
        <c:axId val="695170808"/>
        <c:axId val="695168512"/>
      </c:lineChart>
      <c:catAx>
        <c:axId val="695170808"/>
        <c:scaling>
          <c:orientation val="minMax"/>
        </c:scaling>
        <c:delete val="1"/>
        <c:axPos val="b"/>
        <c:numFmt formatCode="General" sourceLinked="1"/>
        <c:majorTickMark val="none"/>
        <c:minorTickMark val="none"/>
        <c:tickLblPos val="nextTo"/>
        <c:crossAx val="695168512"/>
        <c:crossesAt val="0"/>
        <c:auto val="1"/>
        <c:lblAlgn val="ctr"/>
        <c:lblOffset val="100"/>
        <c:noMultiLvlLbl val="0"/>
      </c:catAx>
      <c:valAx>
        <c:axId val="695168512"/>
        <c:scaling>
          <c:orientation val="minMax"/>
          <c:max val="3"/>
        </c:scaling>
        <c:delete val="1"/>
        <c:axPos val="l"/>
        <c:numFmt formatCode="General" sourceLinked="1"/>
        <c:majorTickMark val="none"/>
        <c:minorTickMark val="none"/>
        <c:tickLblPos val="nextTo"/>
        <c:crossAx val="69517080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'Lookups and info for graphs'!$A$51</c:f>
          <c:strCache>
            <c:ptCount val="1"/>
            <c:pt idx="0">
              <c:v>1-1</c:v>
            </c:pt>
          </c:strCache>
        </c:strRef>
      </c:tx>
      <c:layout>
        <c:manualLayout>
          <c:xMode val="edge"/>
          <c:yMode val="edge"/>
          <c:x val="0.38231480866784079"/>
          <c:y val="1.3150768905783542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
          <c:y val="0.26812346811663385"/>
          <c:w val="1"/>
          <c:h val="0.70338699606408872"/>
        </c:manualLayout>
      </c:layout>
      <c:lineChart>
        <c:grouping val="standard"/>
        <c:varyColors val="0"/>
        <c:ser>
          <c:idx val="0"/>
          <c:order val="0"/>
          <c:tx>
            <c:strRef>
              <c:f>'Lookups and info for graphs'!$A$47</c:f>
              <c:strCache>
                <c:ptCount val="1"/>
                <c:pt idx="0">
                  <c:v>0</c:v>
                </c:pt>
              </c:strCache>
            </c:strRef>
          </c:tx>
          <c:spPr>
            <a:ln w="28575" cap="rnd">
              <a:noFill/>
              <a:round/>
            </a:ln>
            <a:effectLst/>
          </c:spPr>
          <c:marker>
            <c:symbol val="circle"/>
            <c:size val="6"/>
            <c:spPr>
              <a:solidFill>
                <a:schemeClr val="bg1">
                  <a:lumMod val="75000"/>
                </a:schemeClr>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graphs'!$B$47:$C$47</c:f>
              <c:numCache>
                <c:formatCode>General</c:formatCode>
                <c:ptCount val="2"/>
                <c:pt idx="0">
                  <c:v>0</c:v>
                </c:pt>
                <c:pt idx="1">
                  <c:v>0</c:v>
                </c:pt>
              </c:numCache>
            </c:numRef>
          </c:val>
          <c:smooth val="0"/>
          <c:extLst>
            <c:ext xmlns:c16="http://schemas.microsoft.com/office/drawing/2014/chart" uri="{C3380CC4-5D6E-409C-BE32-E72D297353CC}">
              <c16:uniqueId val="{00000000-C868-4E4F-AA3B-51FA3B5FD208}"/>
            </c:ext>
          </c:extLst>
        </c:ser>
        <c:ser>
          <c:idx val="1"/>
          <c:order val="1"/>
          <c:tx>
            <c:strRef>
              <c:f>'Lookups and info for graphs'!$A$48</c:f>
              <c:strCache>
                <c:ptCount val="1"/>
                <c:pt idx="0">
                  <c:v>1</c:v>
                </c:pt>
              </c:strCache>
            </c:strRef>
          </c:tx>
          <c:spPr>
            <a:ln w="28575" cap="rnd">
              <a:noFill/>
              <a:round/>
            </a:ln>
            <a:effectLst/>
          </c:spPr>
          <c:marker>
            <c:symbol val="circle"/>
            <c:size val="6"/>
            <c:spPr>
              <a:solidFill>
                <a:srgbClr val="FF0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graphs'!$B$48:$C$48</c:f>
              <c:numCache>
                <c:formatCode>General</c:formatCode>
                <c:ptCount val="2"/>
                <c:pt idx="0">
                  <c:v>1</c:v>
                </c:pt>
                <c:pt idx="1">
                  <c:v>1</c:v>
                </c:pt>
              </c:numCache>
            </c:numRef>
          </c:val>
          <c:smooth val="0"/>
          <c:extLst>
            <c:ext xmlns:c16="http://schemas.microsoft.com/office/drawing/2014/chart" uri="{C3380CC4-5D6E-409C-BE32-E72D297353CC}">
              <c16:uniqueId val="{00000001-C868-4E4F-AA3B-51FA3B5FD208}"/>
            </c:ext>
          </c:extLst>
        </c:ser>
        <c:ser>
          <c:idx val="2"/>
          <c:order val="2"/>
          <c:tx>
            <c:strRef>
              <c:f>'Lookups and info for graphs'!$A$49</c:f>
              <c:strCache>
                <c:ptCount val="1"/>
                <c:pt idx="0">
                  <c:v>2</c:v>
                </c:pt>
              </c:strCache>
            </c:strRef>
          </c:tx>
          <c:spPr>
            <a:ln w="28575" cap="rnd">
              <a:noFill/>
              <a:round/>
            </a:ln>
            <a:effectLst/>
          </c:spPr>
          <c:marker>
            <c:symbol val="circle"/>
            <c:size val="6"/>
            <c:spPr>
              <a:solidFill>
                <a:srgbClr val="FFC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graphs'!$B$49:$C$49</c:f>
              <c:numCache>
                <c:formatCode>General</c:formatCode>
                <c:ptCount val="2"/>
                <c:pt idx="0">
                  <c:v>2</c:v>
                </c:pt>
                <c:pt idx="1">
                  <c:v>2</c:v>
                </c:pt>
              </c:numCache>
            </c:numRef>
          </c:val>
          <c:smooth val="0"/>
          <c:extLst>
            <c:ext xmlns:c16="http://schemas.microsoft.com/office/drawing/2014/chart" uri="{C3380CC4-5D6E-409C-BE32-E72D297353CC}">
              <c16:uniqueId val="{00000002-C868-4E4F-AA3B-51FA3B5FD208}"/>
            </c:ext>
          </c:extLst>
        </c:ser>
        <c:ser>
          <c:idx val="3"/>
          <c:order val="3"/>
          <c:tx>
            <c:strRef>
              <c:f>'Lookups and info for graphs'!$A$50</c:f>
              <c:strCache>
                <c:ptCount val="1"/>
                <c:pt idx="0">
                  <c:v>3</c:v>
                </c:pt>
              </c:strCache>
            </c:strRef>
          </c:tx>
          <c:spPr>
            <a:ln w="28575" cap="rnd">
              <a:noFill/>
              <a:round/>
            </a:ln>
            <a:effectLst/>
          </c:spPr>
          <c:marker>
            <c:symbol val="circle"/>
            <c:size val="6"/>
            <c:spPr>
              <a:solidFill>
                <a:srgbClr val="00B05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graphs'!$B$50:$C$50</c:f>
              <c:numCache>
                <c:formatCode>General</c:formatCode>
                <c:ptCount val="2"/>
                <c:pt idx="0">
                  <c:v>3</c:v>
                </c:pt>
                <c:pt idx="1">
                  <c:v>3</c:v>
                </c:pt>
              </c:numCache>
            </c:numRef>
          </c:val>
          <c:smooth val="0"/>
          <c:extLst>
            <c:ext xmlns:c16="http://schemas.microsoft.com/office/drawing/2014/chart" uri="{C3380CC4-5D6E-409C-BE32-E72D297353CC}">
              <c16:uniqueId val="{00000003-C868-4E4F-AA3B-51FA3B5FD208}"/>
            </c:ext>
          </c:extLst>
        </c:ser>
        <c:ser>
          <c:idx val="4"/>
          <c:order val="4"/>
          <c:tx>
            <c:strRef>
              <c:f>'Lookups and info for graphs'!$A$51</c:f>
              <c:strCache>
                <c:ptCount val="1"/>
                <c:pt idx="0">
                  <c:v>1-1</c:v>
                </c:pt>
              </c:strCache>
            </c:strRef>
          </c:tx>
          <c:spPr>
            <a:ln w="25400" cap="rnd">
              <a:solidFill>
                <a:schemeClr val="tx1"/>
              </a:solidFill>
              <a:round/>
            </a:ln>
            <a:effectLst/>
          </c:spPr>
          <c:marker>
            <c:symbol val="circle"/>
            <c:size val="5"/>
            <c:spPr>
              <a:solidFill>
                <a:schemeClr val="accent5"/>
              </a:solidFill>
              <a:ln w="9525">
                <a:solidFill>
                  <a:schemeClr val="accent5"/>
                </a:solidFill>
              </a:ln>
              <a:effectLst/>
            </c:spPr>
          </c:marker>
          <c:cat>
            <c:strRef>
              <c:f>'Lookups and info for graphs'!$B$46:$C$46</c:f>
              <c:strCache>
                <c:ptCount val="2"/>
                <c:pt idx="0">
                  <c:v>Time 1</c:v>
                </c:pt>
                <c:pt idx="1">
                  <c:v>Time 2</c:v>
                </c:pt>
              </c:strCache>
            </c:strRef>
          </c:cat>
          <c:val>
            <c:numRef>
              <c:f>'Lookups and info for graphs'!$B$51:$C$51</c:f>
              <c:numCache>
                <c:formatCode>General</c:formatCode>
                <c:ptCount val="2"/>
                <c:pt idx="0">
                  <c:v>0</c:v>
                </c:pt>
                <c:pt idx="1">
                  <c:v>0</c:v>
                </c:pt>
              </c:numCache>
            </c:numRef>
          </c:val>
          <c:smooth val="0"/>
          <c:extLst>
            <c:ext xmlns:c16="http://schemas.microsoft.com/office/drawing/2014/chart" uri="{C3380CC4-5D6E-409C-BE32-E72D297353CC}">
              <c16:uniqueId val="{00000004-C868-4E4F-AA3B-51FA3B5FD208}"/>
            </c:ext>
          </c:extLst>
        </c:ser>
        <c:dLbls>
          <c:showLegendKey val="0"/>
          <c:showVal val="0"/>
          <c:showCatName val="0"/>
          <c:showSerName val="0"/>
          <c:showPercent val="0"/>
          <c:showBubbleSize val="0"/>
        </c:dLbls>
        <c:marker val="1"/>
        <c:smooth val="0"/>
        <c:axId val="695170808"/>
        <c:axId val="695168512"/>
      </c:lineChart>
      <c:catAx>
        <c:axId val="695170808"/>
        <c:scaling>
          <c:orientation val="minMax"/>
        </c:scaling>
        <c:delete val="1"/>
        <c:axPos val="b"/>
        <c:numFmt formatCode="General" sourceLinked="1"/>
        <c:majorTickMark val="none"/>
        <c:minorTickMark val="none"/>
        <c:tickLblPos val="nextTo"/>
        <c:crossAx val="695168512"/>
        <c:crossesAt val="0"/>
        <c:auto val="1"/>
        <c:lblAlgn val="ctr"/>
        <c:lblOffset val="100"/>
        <c:noMultiLvlLbl val="0"/>
      </c:catAx>
      <c:valAx>
        <c:axId val="695168512"/>
        <c:scaling>
          <c:orientation val="minMax"/>
          <c:max val="3"/>
        </c:scaling>
        <c:delete val="1"/>
        <c:axPos val="l"/>
        <c:numFmt formatCode="General" sourceLinked="1"/>
        <c:majorTickMark val="none"/>
        <c:minorTickMark val="none"/>
        <c:tickLblPos val="nextTo"/>
        <c:crossAx val="69517080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'Lookups and info for graphs'!$A$52</c:f>
          <c:strCache>
            <c:ptCount val="1"/>
            <c:pt idx="0">
              <c:v>1-2</c:v>
            </c:pt>
          </c:strCache>
        </c:strRef>
      </c:tx>
      <c:layout>
        <c:manualLayout>
          <c:xMode val="edge"/>
          <c:yMode val="edge"/>
          <c:x val="0.38231480866784079"/>
          <c:y val="1.3150768905783542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
          <c:y val="0.26812346811663385"/>
          <c:w val="1"/>
          <c:h val="0.70338699606408872"/>
        </c:manualLayout>
      </c:layout>
      <c:lineChart>
        <c:grouping val="standard"/>
        <c:varyColors val="0"/>
        <c:ser>
          <c:idx val="0"/>
          <c:order val="0"/>
          <c:tx>
            <c:strRef>
              <c:f>'Lookups and info for graphs'!$A$47</c:f>
              <c:strCache>
                <c:ptCount val="1"/>
                <c:pt idx="0">
                  <c:v>0</c:v>
                </c:pt>
              </c:strCache>
            </c:strRef>
          </c:tx>
          <c:spPr>
            <a:ln w="28575" cap="rnd">
              <a:noFill/>
              <a:round/>
            </a:ln>
            <a:effectLst/>
          </c:spPr>
          <c:marker>
            <c:symbol val="circle"/>
            <c:size val="6"/>
            <c:spPr>
              <a:solidFill>
                <a:schemeClr val="bg1">
                  <a:lumMod val="75000"/>
                </a:schemeClr>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graphs'!$B$47:$C$47</c:f>
              <c:numCache>
                <c:formatCode>General</c:formatCode>
                <c:ptCount val="2"/>
                <c:pt idx="0">
                  <c:v>0</c:v>
                </c:pt>
                <c:pt idx="1">
                  <c:v>0</c:v>
                </c:pt>
              </c:numCache>
            </c:numRef>
          </c:val>
          <c:smooth val="0"/>
          <c:extLst>
            <c:ext xmlns:c16="http://schemas.microsoft.com/office/drawing/2014/chart" uri="{C3380CC4-5D6E-409C-BE32-E72D297353CC}">
              <c16:uniqueId val="{00000000-6C8A-46DF-8253-63E1FC806A57}"/>
            </c:ext>
          </c:extLst>
        </c:ser>
        <c:ser>
          <c:idx val="1"/>
          <c:order val="1"/>
          <c:tx>
            <c:strRef>
              <c:f>'Lookups and info for graphs'!$A$48</c:f>
              <c:strCache>
                <c:ptCount val="1"/>
                <c:pt idx="0">
                  <c:v>1</c:v>
                </c:pt>
              </c:strCache>
            </c:strRef>
          </c:tx>
          <c:spPr>
            <a:ln w="28575" cap="rnd">
              <a:noFill/>
              <a:round/>
            </a:ln>
            <a:effectLst/>
          </c:spPr>
          <c:marker>
            <c:symbol val="circle"/>
            <c:size val="6"/>
            <c:spPr>
              <a:solidFill>
                <a:srgbClr val="FF0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graphs'!$B$48:$C$48</c:f>
              <c:numCache>
                <c:formatCode>General</c:formatCode>
                <c:ptCount val="2"/>
                <c:pt idx="0">
                  <c:v>1</c:v>
                </c:pt>
                <c:pt idx="1">
                  <c:v>1</c:v>
                </c:pt>
              </c:numCache>
            </c:numRef>
          </c:val>
          <c:smooth val="0"/>
          <c:extLst>
            <c:ext xmlns:c16="http://schemas.microsoft.com/office/drawing/2014/chart" uri="{C3380CC4-5D6E-409C-BE32-E72D297353CC}">
              <c16:uniqueId val="{00000001-6C8A-46DF-8253-63E1FC806A57}"/>
            </c:ext>
          </c:extLst>
        </c:ser>
        <c:ser>
          <c:idx val="2"/>
          <c:order val="2"/>
          <c:tx>
            <c:strRef>
              <c:f>'Lookups and info for graphs'!$A$49</c:f>
              <c:strCache>
                <c:ptCount val="1"/>
                <c:pt idx="0">
                  <c:v>2</c:v>
                </c:pt>
              </c:strCache>
            </c:strRef>
          </c:tx>
          <c:spPr>
            <a:ln w="28575" cap="rnd">
              <a:noFill/>
              <a:round/>
            </a:ln>
            <a:effectLst/>
          </c:spPr>
          <c:marker>
            <c:symbol val="circle"/>
            <c:size val="6"/>
            <c:spPr>
              <a:solidFill>
                <a:srgbClr val="FFC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graphs'!$B$49:$C$49</c:f>
              <c:numCache>
                <c:formatCode>General</c:formatCode>
                <c:ptCount val="2"/>
                <c:pt idx="0">
                  <c:v>2</c:v>
                </c:pt>
                <c:pt idx="1">
                  <c:v>2</c:v>
                </c:pt>
              </c:numCache>
            </c:numRef>
          </c:val>
          <c:smooth val="0"/>
          <c:extLst>
            <c:ext xmlns:c16="http://schemas.microsoft.com/office/drawing/2014/chart" uri="{C3380CC4-5D6E-409C-BE32-E72D297353CC}">
              <c16:uniqueId val="{00000002-6C8A-46DF-8253-63E1FC806A57}"/>
            </c:ext>
          </c:extLst>
        </c:ser>
        <c:ser>
          <c:idx val="3"/>
          <c:order val="3"/>
          <c:tx>
            <c:strRef>
              <c:f>'Lookups and info for graphs'!$A$50</c:f>
              <c:strCache>
                <c:ptCount val="1"/>
                <c:pt idx="0">
                  <c:v>3</c:v>
                </c:pt>
              </c:strCache>
            </c:strRef>
          </c:tx>
          <c:spPr>
            <a:ln w="28575" cap="rnd">
              <a:noFill/>
              <a:round/>
            </a:ln>
            <a:effectLst/>
          </c:spPr>
          <c:marker>
            <c:symbol val="circle"/>
            <c:size val="6"/>
            <c:spPr>
              <a:solidFill>
                <a:srgbClr val="00B05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graphs'!$B$50:$C$50</c:f>
              <c:numCache>
                <c:formatCode>General</c:formatCode>
                <c:ptCount val="2"/>
                <c:pt idx="0">
                  <c:v>3</c:v>
                </c:pt>
                <c:pt idx="1">
                  <c:v>3</c:v>
                </c:pt>
              </c:numCache>
            </c:numRef>
          </c:val>
          <c:smooth val="0"/>
          <c:extLst>
            <c:ext xmlns:c16="http://schemas.microsoft.com/office/drawing/2014/chart" uri="{C3380CC4-5D6E-409C-BE32-E72D297353CC}">
              <c16:uniqueId val="{00000003-6C8A-46DF-8253-63E1FC806A57}"/>
            </c:ext>
          </c:extLst>
        </c:ser>
        <c:ser>
          <c:idx val="4"/>
          <c:order val="4"/>
          <c:tx>
            <c:strRef>
              <c:f>'Lookups and info for graphs'!$A$52</c:f>
              <c:strCache>
                <c:ptCount val="1"/>
                <c:pt idx="0">
                  <c:v>1-2</c:v>
                </c:pt>
              </c:strCache>
            </c:strRef>
          </c:tx>
          <c:spPr>
            <a:ln w="25400" cap="rnd">
              <a:solidFill>
                <a:schemeClr val="tx1"/>
              </a:solidFill>
              <a:round/>
            </a:ln>
            <a:effectLst/>
          </c:spPr>
          <c:marker>
            <c:symbol val="circle"/>
            <c:size val="5"/>
            <c:spPr>
              <a:noFill/>
              <a:ln w="9525">
                <a:noFill/>
              </a:ln>
              <a:effectLst/>
            </c:spPr>
          </c:marker>
          <c:cat>
            <c:strRef>
              <c:f>'Lookups and info for graphs'!$B$46:$C$46</c:f>
              <c:strCache>
                <c:ptCount val="2"/>
                <c:pt idx="0">
                  <c:v>Time 1</c:v>
                </c:pt>
                <c:pt idx="1">
                  <c:v>Time 2</c:v>
                </c:pt>
              </c:strCache>
            </c:strRef>
          </c:cat>
          <c:val>
            <c:numRef>
              <c:f>'Lookups and info for graphs'!$B$52:$C$52</c:f>
              <c:numCache>
                <c:formatCode>General</c:formatCode>
                <c:ptCount val="2"/>
                <c:pt idx="0">
                  <c:v>0</c:v>
                </c:pt>
                <c:pt idx="1">
                  <c:v>0</c:v>
                </c:pt>
              </c:numCache>
            </c:numRef>
          </c:val>
          <c:smooth val="0"/>
          <c:extLst>
            <c:ext xmlns:c16="http://schemas.microsoft.com/office/drawing/2014/chart" uri="{C3380CC4-5D6E-409C-BE32-E72D297353CC}">
              <c16:uniqueId val="{00000004-6C8A-46DF-8253-63E1FC806A57}"/>
            </c:ext>
          </c:extLst>
        </c:ser>
        <c:dLbls>
          <c:showLegendKey val="0"/>
          <c:showVal val="0"/>
          <c:showCatName val="0"/>
          <c:showSerName val="0"/>
          <c:showPercent val="0"/>
          <c:showBubbleSize val="0"/>
        </c:dLbls>
        <c:marker val="1"/>
        <c:smooth val="0"/>
        <c:axId val="695170808"/>
        <c:axId val="695168512"/>
      </c:lineChart>
      <c:catAx>
        <c:axId val="695170808"/>
        <c:scaling>
          <c:orientation val="minMax"/>
        </c:scaling>
        <c:delete val="1"/>
        <c:axPos val="b"/>
        <c:numFmt formatCode="General" sourceLinked="1"/>
        <c:majorTickMark val="none"/>
        <c:minorTickMark val="none"/>
        <c:tickLblPos val="nextTo"/>
        <c:crossAx val="695168512"/>
        <c:crossesAt val="0"/>
        <c:auto val="1"/>
        <c:lblAlgn val="ctr"/>
        <c:lblOffset val="100"/>
        <c:noMultiLvlLbl val="0"/>
      </c:catAx>
      <c:valAx>
        <c:axId val="695168512"/>
        <c:scaling>
          <c:orientation val="minMax"/>
          <c:max val="3"/>
        </c:scaling>
        <c:delete val="1"/>
        <c:axPos val="l"/>
        <c:numFmt formatCode="General" sourceLinked="1"/>
        <c:majorTickMark val="none"/>
        <c:minorTickMark val="none"/>
        <c:tickLblPos val="nextTo"/>
        <c:crossAx val="69517080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'Lookups and info for graphs'!$A$53</c:f>
          <c:strCache>
            <c:ptCount val="1"/>
            <c:pt idx="0">
              <c:v>1-3</c:v>
            </c:pt>
          </c:strCache>
        </c:strRef>
      </c:tx>
      <c:layout>
        <c:manualLayout>
          <c:xMode val="edge"/>
          <c:yMode val="edge"/>
          <c:x val="0.38231480866784079"/>
          <c:y val="1.3150768905783542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
          <c:y val="0.26812346811663385"/>
          <c:w val="1"/>
          <c:h val="0.70338699606408872"/>
        </c:manualLayout>
      </c:layout>
      <c:lineChart>
        <c:grouping val="standard"/>
        <c:varyColors val="0"/>
        <c:ser>
          <c:idx val="0"/>
          <c:order val="0"/>
          <c:tx>
            <c:strRef>
              <c:f>'Lookups and info for graphs'!$A$47</c:f>
              <c:strCache>
                <c:ptCount val="1"/>
                <c:pt idx="0">
                  <c:v>0</c:v>
                </c:pt>
              </c:strCache>
            </c:strRef>
          </c:tx>
          <c:spPr>
            <a:ln w="28575" cap="rnd">
              <a:noFill/>
              <a:round/>
            </a:ln>
            <a:effectLst/>
          </c:spPr>
          <c:marker>
            <c:symbol val="circle"/>
            <c:size val="6"/>
            <c:spPr>
              <a:solidFill>
                <a:schemeClr val="bg1">
                  <a:lumMod val="75000"/>
                </a:schemeClr>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graphs'!$B$47:$C$47</c:f>
              <c:numCache>
                <c:formatCode>General</c:formatCode>
                <c:ptCount val="2"/>
                <c:pt idx="0">
                  <c:v>0</c:v>
                </c:pt>
                <c:pt idx="1">
                  <c:v>0</c:v>
                </c:pt>
              </c:numCache>
            </c:numRef>
          </c:val>
          <c:smooth val="0"/>
          <c:extLst>
            <c:ext xmlns:c16="http://schemas.microsoft.com/office/drawing/2014/chart" uri="{C3380CC4-5D6E-409C-BE32-E72D297353CC}">
              <c16:uniqueId val="{00000000-EA77-4960-9C95-2C0C849DBE19}"/>
            </c:ext>
          </c:extLst>
        </c:ser>
        <c:ser>
          <c:idx val="1"/>
          <c:order val="1"/>
          <c:tx>
            <c:strRef>
              <c:f>'Lookups and info for graphs'!$A$48</c:f>
              <c:strCache>
                <c:ptCount val="1"/>
                <c:pt idx="0">
                  <c:v>1</c:v>
                </c:pt>
              </c:strCache>
            </c:strRef>
          </c:tx>
          <c:spPr>
            <a:ln w="28575" cap="rnd">
              <a:noFill/>
              <a:round/>
            </a:ln>
            <a:effectLst/>
          </c:spPr>
          <c:marker>
            <c:symbol val="circle"/>
            <c:size val="6"/>
            <c:spPr>
              <a:solidFill>
                <a:srgbClr val="FF0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graphs'!$B$48:$C$48</c:f>
              <c:numCache>
                <c:formatCode>General</c:formatCode>
                <c:ptCount val="2"/>
                <c:pt idx="0">
                  <c:v>1</c:v>
                </c:pt>
                <c:pt idx="1">
                  <c:v>1</c:v>
                </c:pt>
              </c:numCache>
            </c:numRef>
          </c:val>
          <c:smooth val="0"/>
          <c:extLst>
            <c:ext xmlns:c16="http://schemas.microsoft.com/office/drawing/2014/chart" uri="{C3380CC4-5D6E-409C-BE32-E72D297353CC}">
              <c16:uniqueId val="{00000001-EA77-4960-9C95-2C0C849DBE19}"/>
            </c:ext>
          </c:extLst>
        </c:ser>
        <c:ser>
          <c:idx val="2"/>
          <c:order val="2"/>
          <c:tx>
            <c:strRef>
              <c:f>'Lookups and info for graphs'!$A$49</c:f>
              <c:strCache>
                <c:ptCount val="1"/>
                <c:pt idx="0">
                  <c:v>2</c:v>
                </c:pt>
              </c:strCache>
            </c:strRef>
          </c:tx>
          <c:spPr>
            <a:ln w="28575" cap="rnd">
              <a:noFill/>
              <a:round/>
            </a:ln>
            <a:effectLst/>
          </c:spPr>
          <c:marker>
            <c:symbol val="circle"/>
            <c:size val="6"/>
            <c:spPr>
              <a:solidFill>
                <a:srgbClr val="FFC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graphs'!$B$49:$C$49</c:f>
              <c:numCache>
                <c:formatCode>General</c:formatCode>
                <c:ptCount val="2"/>
                <c:pt idx="0">
                  <c:v>2</c:v>
                </c:pt>
                <c:pt idx="1">
                  <c:v>2</c:v>
                </c:pt>
              </c:numCache>
            </c:numRef>
          </c:val>
          <c:smooth val="0"/>
          <c:extLst>
            <c:ext xmlns:c16="http://schemas.microsoft.com/office/drawing/2014/chart" uri="{C3380CC4-5D6E-409C-BE32-E72D297353CC}">
              <c16:uniqueId val="{00000002-EA77-4960-9C95-2C0C849DBE19}"/>
            </c:ext>
          </c:extLst>
        </c:ser>
        <c:ser>
          <c:idx val="3"/>
          <c:order val="3"/>
          <c:tx>
            <c:strRef>
              <c:f>'Lookups and info for graphs'!$A$50</c:f>
              <c:strCache>
                <c:ptCount val="1"/>
                <c:pt idx="0">
                  <c:v>3</c:v>
                </c:pt>
              </c:strCache>
            </c:strRef>
          </c:tx>
          <c:spPr>
            <a:ln w="28575" cap="rnd">
              <a:noFill/>
              <a:round/>
            </a:ln>
            <a:effectLst/>
          </c:spPr>
          <c:marker>
            <c:symbol val="circle"/>
            <c:size val="6"/>
            <c:spPr>
              <a:solidFill>
                <a:srgbClr val="00B05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graphs'!$B$50:$C$50</c:f>
              <c:numCache>
                <c:formatCode>General</c:formatCode>
                <c:ptCount val="2"/>
                <c:pt idx="0">
                  <c:v>3</c:v>
                </c:pt>
                <c:pt idx="1">
                  <c:v>3</c:v>
                </c:pt>
              </c:numCache>
            </c:numRef>
          </c:val>
          <c:smooth val="0"/>
          <c:extLst>
            <c:ext xmlns:c16="http://schemas.microsoft.com/office/drawing/2014/chart" uri="{C3380CC4-5D6E-409C-BE32-E72D297353CC}">
              <c16:uniqueId val="{00000003-EA77-4960-9C95-2C0C849DBE19}"/>
            </c:ext>
          </c:extLst>
        </c:ser>
        <c:ser>
          <c:idx val="4"/>
          <c:order val="4"/>
          <c:tx>
            <c:strRef>
              <c:f>'Lookups and info for graphs'!$B$53:$C$53</c:f>
              <c:strCache>
                <c:ptCount val="2"/>
                <c:pt idx="0">
                  <c:v>0</c:v>
                </c:pt>
                <c:pt idx="1">
                  <c:v>0</c:v>
                </c:pt>
              </c:strCache>
            </c:strRef>
          </c:tx>
          <c:spPr>
            <a:ln w="25400" cap="rnd">
              <a:solidFill>
                <a:schemeClr val="tx1"/>
              </a:solidFill>
              <a:round/>
            </a:ln>
            <a:effectLst/>
          </c:spPr>
          <c:marker>
            <c:symbol val="circle"/>
            <c:size val="5"/>
            <c:spPr>
              <a:noFill/>
              <a:ln w="9525">
                <a:noFill/>
              </a:ln>
              <a:effectLst/>
            </c:spPr>
          </c:marker>
          <c:cat>
            <c:strRef>
              <c:f>'Lookups and info for graphs'!$B$46:$C$46</c:f>
              <c:strCache>
                <c:ptCount val="2"/>
                <c:pt idx="0">
                  <c:v>Time 1</c:v>
                </c:pt>
                <c:pt idx="1">
                  <c:v>Time 2</c:v>
                </c:pt>
              </c:strCache>
            </c:strRef>
          </c:cat>
          <c:val>
            <c:numRef>
              <c:f>'Lookups and info for graphs'!$B$53:$C$53</c:f>
              <c:numCache>
                <c:formatCode>General</c:formatCode>
                <c:ptCount val="2"/>
                <c:pt idx="0">
                  <c:v>0</c:v>
                </c:pt>
                <c:pt idx="1">
                  <c:v>0</c:v>
                </c:pt>
              </c:numCache>
            </c:numRef>
          </c:val>
          <c:smooth val="0"/>
          <c:extLst>
            <c:ext xmlns:c16="http://schemas.microsoft.com/office/drawing/2014/chart" uri="{C3380CC4-5D6E-409C-BE32-E72D297353CC}">
              <c16:uniqueId val="{00000004-EA77-4960-9C95-2C0C849DBE19}"/>
            </c:ext>
          </c:extLst>
        </c:ser>
        <c:dLbls>
          <c:showLegendKey val="0"/>
          <c:showVal val="0"/>
          <c:showCatName val="0"/>
          <c:showSerName val="0"/>
          <c:showPercent val="0"/>
          <c:showBubbleSize val="0"/>
        </c:dLbls>
        <c:marker val="1"/>
        <c:smooth val="0"/>
        <c:axId val="695170808"/>
        <c:axId val="695168512"/>
      </c:lineChart>
      <c:catAx>
        <c:axId val="695170808"/>
        <c:scaling>
          <c:orientation val="minMax"/>
        </c:scaling>
        <c:delete val="1"/>
        <c:axPos val="b"/>
        <c:numFmt formatCode="General" sourceLinked="1"/>
        <c:majorTickMark val="none"/>
        <c:minorTickMark val="none"/>
        <c:tickLblPos val="nextTo"/>
        <c:crossAx val="695168512"/>
        <c:crossesAt val="0"/>
        <c:auto val="1"/>
        <c:lblAlgn val="ctr"/>
        <c:lblOffset val="100"/>
        <c:noMultiLvlLbl val="0"/>
      </c:catAx>
      <c:valAx>
        <c:axId val="695168512"/>
        <c:scaling>
          <c:orientation val="minMax"/>
          <c:max val="3"/>
        </c:scaling>
        <c:delete val="1"/>
        <c:axPos val="l"/>
        <c:numFmt formatCode="General" sourceLinked="1"/>
        <c:majorTickMark val="none"/>
        <c:minorTickMark val="none"/>
        <c:tickLblPos val="nextTo"/>
        <c:crossAx val="69517080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'Lookups and info for graphs'!$A$54</c:f>
          <c:strCache>
            <c:ptCount val="1"/>
            <c:pt idx="0">
              <c:v>1-4</c:v>
            </c:pt>
          </c:strCache>
        </c:strRef>
      </c:tx>
      <c:layout>
        <c:manualLayout>
          <c:xMode val="edge"/>
          <c:yMode val="edge"/>
          <c:x val="0.38231480866784079"/>
          <c:y val="1.3150768905783542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
          <c:y val="0.26812346811663385"/>
          <c:w val="1"/>
          <c:h val="0.70338699606408872"/>
        </c:manualLayout>
      </c:layout>
      <c:lineChart>
        <c:grouping val="standard"/>
        <c:varyColors val="0"/>
        <c:ser>
          <c:idx val="0"/>
          <c:order val="0"/>
          <c:tx>
            <c:strRef>
              <c:f>'Lookups and info for graphs'!$A$47</c:f>
              <c:strCache>
                <c:ptCount val="1"/>
                <c:pt idx="0">
                  <c:v>0</c:v>
                </c:pt>
              </c:strCache>
            </c:strRef>
          </c:tx>
          <c:spPr>
            <a:ln w="28575" cap="rnd">
              <a:noFill/>
              <a:round/>
            </a:ln>
            <a:effectLst/>
          </c:spPr>
          <c:marker>
            <c:symbol val="circle"/>
            <c:size val="6"/>
            <c:spPr>
              <a:solidFill>
                <a:schemeClr val="bg1">
                  <a:lumMod val="75000"/>
                </a:schemeClr>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graphs'!$B$47:$C$47</c:f>
              <c:numCache>
                <c:formatCode>General</c:formatCode>
                <c:ptCount val="2"/>
                <c:pt idx="0">
                  <c:v>0</c:v>
                </c:pt>
                <c:pt idx="1">
                  <c:v>0</c:v>
                </c:pt>
              </c:numCache>
            </c:numRef>
          </c:val>
          <c:smooth val="0"/>
          <c:extLst>
            <c:ext xmlns:c16="http://schemas.microsoft.com/office/drawing/2014/chart" uri="{C3380CC4-5D6E-409C-BE32-E72D297353CC}">
              <c16:uniqueId val="{00000000-B734-4124-8AD9-E3B9309E7C87}"/>
            </c:ext>
          </c:extLst>
        </c:ser>
        <c:ser>
          <c:idx val="1"/>
          <c:order val="1"/>
          <c:tx>
            <c:strRef>
              <c:f>'Lookups and info for graphs'!$A$48</c:f>
              <c:strCache>
                <c:ptCount val="1"/>
                <c:pt idx="0">
                  <c:v>1</c:v>
                </c:pt>
              </c:strCache>
            </c:strRef>
          </c:tx>
          <c:spPr>
            <a:ln w="28575" cap="rnd">
              <a:noFill/>
              <a:round/>
            </a:ln>
            <a:effectLst/>
          </c:spPr>
          <c:marker>
            <c:symbol val="circle"/>
            <c:size val="6"/>
            <c:spPr>
              <a:solidFill>
                <a:srgbClr val="FF0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graphs'!$B$48:$C$48</c:f>
              <c:numCache>
                <c:formatCode>General</c:formatCode>
                <c:ptCount val="2"/>
                <c:pt idx="0">
                  <c:v>1</c:v>
                </c:pt>
                <c:pt idx="1">
                  <c:v>1</c:v>
                </c:pt>
              </c:numCache>
            </c:numRef>
          </c:val>
          <c:smooth val="0"/>
          <c:extLst>
            <c:ext xmlns:c16="http://schemas.microsoft.com/office/drawing/2014/chart" uri="{C3380CC4-5D6E-409C-BE32-E72D297353CC}">
              <c16:uniqueId val="{00000001-B734-4124-8AD9-E3B9309E7C87}"/>
            </c:ext>
          </c:extLst>
        </c:ser>
        <c:ser>
          <c:idx val="2"/>
          <c:order val="2"/>
          <c:tx>
            <c:strRef>
              <c:f>'Lookups and info for graphs'!$A$49</c:f>
              <c:strCache>
                <c:ptCount val="1"/>
                <c:pt idx="0">
                  <c:v>2</c:v>
                </c:pt>
              </c:strCache>
            </c:strRef>
          </c:tx>
          <c:spPr>
            <a:ln w="28575" cap="rnd">
              <a:noFill/>
              <a:round/>
            </a:ln>
            <a:effectLst/>
          </c:spPr>
          <c:marker>
            <c:symbol val="circle"/>
            <c:size val="6"/>
            <c:spPr>
              <a:solidFill>
                <a:srgbClr val="FFC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graphs'!$B$49:$C$49</c:f>
              <c:numCache>
                <c:formatCode>General</c:formatCode>
                <c:ptCount val="2"/>
                <c:pt idx="0">
                  <c:v>2</c:v>
                </c:pt>
                <c:pt idx="1">
                  <c:v>2</c:v>
                </c:pt>
              </c:numCache>
            </c:numRef>
          </c:val>
          <c:smooth val="0"/>
          <c:extLst>
            <c:ext xmlns:c16="http://schemas.microsoft.com/office/drawing/2014/chart" uri="{C3380CC4-5D6E-409C-BE32-E72D297353CC}">
              <c16:uniqueId val="{00000002-B734-4124-8AD9-E3B9309E7C87}"/>
            </c:ext>
          </c:extLst>
        </c:ser>
        <c:ser>
          <c:idx val="3"/>
          <c:order val="3"/>
          <c:tx>
            <c:strRef>
              <c:f>'Lookups and info for graphs'!$A$50</c:f>
              <c:strCache>
                <c:ptCount val="1"/>
                <c:pt idx="0">
                  <c:v>3</c:v>
                </c:pt>
              </c:strCache>
            </c:strRef>
          </c:tx>
          <c:spPr>
            <a:ln w="28575" cap="rnd">
              <a:noFill/>
              <a:round/>
            </a:ln>
            <a:effectLst/>
          </c:spPr>
          <c:marker>
            <c:symbol val="circle"/>
            <c:size val="6"/>
            <c:spPr>
              <a:solidFill>
                <a:srgbClr val="00B05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graphs'!$B$50:$C$50</c:f>
              <c:numCache>
                <c:formatCode>General</c:formatCode>
                <c:ptCount val="2"/>
                <c:pt idx="0">
                  <c:v>3</c:v>
                </c:pt>
                <c:pt idx="1">
                  <c:v>3</c:v>
                </c:pt>
              </c:numCache>
            </c:numRef>
          </c:val>
          <c:smooth val="0"/>
          <c:extLst>
            <c:ext xmlns:c16="http://schemas.microsoft.com/office/drawing/2014/chart" uri="{C3380CC4-5D6E-409C-BE32-E72D297353CC}">
              <c16:uniqueId val="{00000003-B734-4124-8AD9-E3B9309E7C87}"/>
            </c:ext>
          </c:extLst>
        </c:ser>
        <c:ser>
          <c:idx val="4"/>
          <c:order val="4"/>
          <c:tx>
            <c:strRef>
              <c:f>'Lookups and info for graphs'!$A$54</c:f>
              <c:strCache>
                <c:ptCount val="1"/>
                <c:pt idx="0">
                  <c:v>1-4</c:v>
                </c:pt>
              </c:strCache>
            </c:strRef>
          </c:tx>
          <c:spPr>
            <a:ln w="25400" cap="rnd">
              <a:solidFill>
                <a:schemeClr val="tx1"/>
              </a:solidFill>
              <a:round/>
            </a:ln>
            <a:effectLst/>
          </c:spPr>
          <c:marker>
            <c:symbol val="circle"/>
            <c:size val="5"/>
            <c:spPr>
              <a:noFill/>
              <a:ln w="9525">
                <a:noFill/>
              </a:ln>
              <a:effectLst/>
            </c:spPr>
          </c:marker>
          <c:cat>
            <c:strRef>
              <c:f>'Lookups and info for graphs'!$B$46:$C$46</c:f>
              <c:strCache>
                <c:ptCount val="2"/>
                <c:pt idx="0">
                  <c:v>Time 1</c:v>
                </c:pt>
                <c:pt idx="1">
                  <c:v>Time 2</c:v>
                </c:pt>
              </c:strCache>
            </c:strRef>
          </c:cat>
          <c:val>
            <c:numRef>
              <c:f>'Lookups and info for graphs'!$B$54:$C$54</c:f>
              <c:numCache>
                <c:formatCode>General</c:formatCode>
                <c:ptCount val="2"/>
                <c:pt idx="0">
                  <c:v>0</c:v>
                </c:pt>
                <c:pt idx="1">
                  <c:v>0</c:v>
                </c:pt>
              </c:numCache>
            </c:numRef>
          </c:val>
          <c:smooth val="0"/>
          <c:extLst>
            <c:ext xmlns:c16="http://schemas.microsoft.com/office/drawing/2014/chart" uri="{C3380CC4-5D6E-409C-BE32-E72D297353CC}">
              <c16:uniqueId val="{00000004-B734-4124-8AD9-E3B9309E7C87}"/>
            </c:ext>
          </c:extLst>
        </c:ser>
        <c:dLbls>
          <c:showLegendKey val="0"/>
          <c:showVal val="0"/>
          <c:showCatName val="0"/>
          <c:showSerName val="0"/>
          <c:showPercent val="0"/>
          <c:showBubbleSize val="0"/>
        </c:dLbls>
        <c:marker val="1"/>
        <c:smooth val="0"/>
        <c:axId val="695170808"/>
        <c:axId val="695168512"/>
      </c:lineChart>
      <c:catAx>
        <c:axId val="695170808"/>
        <c:scaling>
          <c:orientation val="minMax"/>
        </c:scaling>
        <c:delete val="1"/>
        <c:axPos val="b"/>
        <c:numFmt formatCode="General" sourceLinked="1"/>
        <c:majorTickMark val="none"/>
        <c:minorTickMark val="none"/>
        <c:tickLblPos val="nextTo"/>
        <c:crossAx val="695168512"/>
        <c:crossesAt val="0"/>
        <c:auto val="1"/>
        <c:lblAlgn val="ctr"/>
        <c:lblOffset val="100"/>
        <c:noMultiLvlLbl val="0"/>
      </c:catAx>
      <c:valAx>
        <c:axId val="695168512"/>
        <c:scaling>
          <c:orientation val="minMax"/>
          <c:max val="3"/>
        </c:scaling>
        <c:delete val="1"/>
        <c:axPos val="l"/>
        <c:numFmt formatCode="General" sourceLinked="1"/>
        <c:majorTickMark val="none"/>
        <c:minorTickMark val="none"/>
        <c:tickLblPos val="nextTo"/>
        <c:crossAx val="69517080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'Lookups and info for graphs'!$A$55</c:f>
          <c:strCache>
            <c:ptCount val="1"/>
            <c:pt idx="0">
              <c:v>1-5</c:v>
            </c:pt>
          </c:strCache>
        </c:strRef>
      </c:tx>
      <c:layout>
        <c:manualLayout>
          <c:xMode val="edge"/>
          <c:yMode val="edge"/>
          <c:x val="0.38231480866784079"/>
          <c:y val="1.3150768905783542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
          <c:y val="0.26812346811663385"/>
          <c:w val="1"/>
          <c:h val="0.70338699606408872"/>
        </c:manualLayout>
      </c:layout>
      <c:lineChart>
        <c:grouping val="standard"/>
        <c:varyColors val="0"/>
        <c:ser>
          <c:idx val="0"/>
          <c:order val="0"/>
          <c:tx>
            <c:strRef>
              <c:f>'Lookups and info for graphs'!$A$47</c:f>
              <c:strCache>
                <c:ptCount val="1"/>
                <c:pt idx="0">
                  <c:v>0</c:v>
                </c:pt>
              </c:strCache>
            </c:strRef>
          </c:tx>
          <c:spPr>
            <a:ln w="28575" cap="rnd">
              <a:noFill/>
              <a:round/>
            </a:ln>
            <a:effectLst/>
          </c:spPr>
          <c:marker>
            <c:symbol val="circle"/>
            <c:size val="6"/>
            <c:spPr>
              <a:solidFill>
                <a:schemeClr val="bg1">
                  <a:lumMod val="75000"/>
                </a:schemeClr>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graphs'!$B$47:$C$47</c:f>
              <c:numCache>
                <c:formatCode>General</c:formatCode>
                <c:ptCount val="2"/>
                <c:pt idx="0">
                  <c:v>0</c:v>
                </c:pt>
                <c:pt idx="1">
                  <c:v>0</c:v>
                </c:pt>
              </c:numCache>
            </c:numRef>
          </c:val>
          <c:smooth val="0"/>
          <c:extLst>
            <c:ext xmlns:c16="http://schemas.microsoft.com/office/drawing/2014/chart" uri="{C3380CC4-5D6E-409C-BE32-E72D297353CC}">
              <c16:uniqueId val="{00000000-9DAB-48F8-A549-3BD60CDBF7EF}"/>
            </c:ext>
          </c:extLst>
        </c:ser>
        <c:ser>
          <c:idx val="1"/>
          <c:order val="1"/>
          <c:tx>
            <c:strRef>
              <c:f>'Lookups and info for graphs'!$A$48</c:f>
              <c:strCache>
                <c:ptCount val="1"/>
                <c:pt idx="0">
                  <c:v>1</c:v>
                </c:pt>
              </c:strCache>
            </c:strRef>
          </c:tx>
          <c:spPr>
            <a:ln w="28575" cap="rnd">
              <a:noFill/>
              <a:round/>
            </a:ln>
            <a:effectLst/>
          </c:spPr>
          <c:marker>
            <c:symbol val="circle"/>
            <c:size val="6"/>
            <c:spPr>
              <a:solidFill>
                <a:srgbClr val="FF0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graphs'!$B$48:$C$48</c:f>
              <c:numCache>
                <c:formatCode>General</c:formatCode>
                <c:ptCount val="2"/>
                <c:pt idx="0">
                  <c:v>1</c:v>
                </c:pt>
                <c:pt idx="1">
                  <c:v>1</c:v>
                </c:pt>
              </c:numCache>
            </c:numRef>
          </c:val>
          <c:smooth val="0"/>
          <c:extLst>
            <c:ext xmlns:c16="http://schemas.microsoft.com/office/drawing/2014/chart" uri="{C3380CC4-5D6E-409C-BE32-E72D297353CC}">
              <c16:uniqueId val="{00000001-9DAB-48F8-A549-3BD60CDBF7EF}"/>
            </c:ext>
          </c:extLst>
        </c:ser>
        <c:ser>
          <c:idx val="2"/>
          <c:order val="2"/>
          <c:tx>
            <c:strRef>
              <c:f>'Lookups and info for graphs'!$A$49</c:f>
              <c:strCache>
                <c:ptCount val="1"/>
                <c:pt idx="0">
                  <c:v>2</c:v>
                </c:pt>
              </c:strCache>
            </c:strRef>
          </c:tx>
          <c:spPr>
            <a:ln w="28575" cap="rnd">
              <a:noFill/>
              <a:round/>
            </a:ln>
            <a:effectLst/>
          </c:spPr>
          <c:marker>
            <c:symbol val="circle"/>
            <c:size val="6"/>
            <c:spPr>
              <a:solidFill>
                <a:srgbClr val="FFC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graphs'!$B$49:$C$49</c:f>
              <c:numCache>
                <c:formatCode>General</c:formatCode>
                <c:ptCount val="2"/>
                <c:pt idx="0">
                  <c:v>2</c:v>
                </c:pt>
                <c:pt idx="1">
                  <c:v>2</c:v>
                </c:pt>
              </c:numCache>
            </c:numRef>
          </c:val>
          <c:smooth val="0"/>
          <c:extLst>
            <c:ext xmlns:c16="http://schemas.microsoft.com/office/drawing/2014/chart" uri="{C3380CC4-5D6E-409C-BE32-E72D297353CC}">
              <c16:uniqueId val="{00000002-9DAB-48F8-A549-3BD60CDBF7EF}"/>
            </c:ext>
          </c:extLst>
        </c:ser>
        <c:ser>
          <c:idx val="3"/>
          <c:order val="3"/>
          <c:tx>
            <c:strRef>
              <c:f>'Lookups and info for graphs'!$A$50</c:f>
              <c:strCache>
                <c:ptCount val="1"/>
                <c:pt idx="0">
                  <c:v>3</c:v>
                </c:pt>
              </c:strCache>
            </c:strRef>
          </c:tx>
          <c:spPr>
            <a:ln w="28575" cap="rnd">
              <a:noFill/>
              <a:round/>
            </a:ln>
            <a:effectLst/>
          </c:spPr>
          <c:marker>
            <c:symbol val="circle"/>
            <c:size val="6"/>
            <c:spPr>
              <a:solidFill>
                <a:srgbClr val="00B05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graphs'!$B$50:$C$50</c:f>
              <c:numCache>
                <c:formatCode>General</c:formatCode>
                <c:ptCount val="2"/>
                <c:pt idx="0">
                  <c:v>3</c:v>
                </c:pt>
                <c:pt idx="1">
                  <c:v>3</c:v>
                </c:pt>
              </c:numCache>
            </c:numRef>
          </c:val>
          <c:smooth val="0"/>
          <c:extLst>
            <c:ext xmlns:c16="http://schemas.microsoft.com/office/drawing/2014/chart" uri="{C3380CC4-5D6E-409C-BE32-E72D297353CC}">
              <c16:uniqueId val="{00000003-9DAB-48F8-A549-3BD60CDBF7EF}"/>
            </c:ext>
          </c:extLst>
        </c:ser>
        <c:ser>
          <c:idx val="4"/>
          <c:order val="4"/>
          <c:tx>
            <c:strRef>
              <c:f>'Lookups and info for graphs'!$A$55</c:f>
              <c:strCache>
                <c:ptCount val="1"/>
                <c:pt idx="0">
                  <c:v>1-5</c:v>
                </c:pt>
              </c:strCache>
            </c:strRef>
          </c:tx>
          <c:spPr>
            <a:ln w="25400" cap="rnd">
              <a:solidFill>
                <a:sysClr val="windowText" lastClr="000000"/>
              </a:solidFill>
              <a:round/>
            </a:ln>
            <a:effectLst/>
          </c:spPr>
          <c:marker>
            <c:symbol val="circle"/>
            <c:size val="5"/>
            <c:spPr>
              <a:noFill/>
              <a:ln w="9525">
                <a:noFill/>
              </a:ln>
              <a:effectLst/>
            </c:spPr>
          </c:marker>
          <c:cat>
            <c:strRef>
              <c:f>'Lookups and info for graphs'!$B$46:$C$46</c:f>
              <c:strCache>
                <c:ptCount val="2"/>
                <c:pt idx="0">
                  <c:v>Time 1</c:v>
                </c:pt>
                <c:pt idx="1">
                  <c:v>Time 2</c:v>
                </c:pt>
              </c:strCache>
            </c:strRef>
          </c:cat>
          <c:val>
            <c:numRef>
              <c:f>'Lookups and info for graphs'!$B$55:$C$55</c:f>
              <c:numCache>
                <c:formatCode>General</c:formatCode>
                <c:ptCount val="2"/>
                <c:pt idx="0">
                  <c:v>0</c:v>
                </c:pt>
                <c:pt idx="1">
                  <c:v>0</c:v>
                </c:pt>
              </c:numCache>
            </c:numRef>
          </c:val>
          <c:smooth val="0"/>
          <c:extLst>
            <c:ext xmlns:c16="http://schemas.microsoft.com/office/drawing/2014/chart" uri="{C3380CC4-5D6E-409C-BE32-E72D297353CC}">
              <c16:uniqueId val="{00000004-9DAB-48F8-A549-3BD60CDBF7EF}"/>
            </c:ext>
          </c:extLst>
        </c:ser>
        <c:dLbls>
          <c:showLegendKey val="0"/>
          <c:showVal val="0"/>
          <c:showCatName val="0"/>
          <c:showSerName val="0"/>
          <c:showPercent val="0"/>
          <c:showBubbleSize val="0"/>
        </c:dLbls>
        <c:marker val="1"/>
        <c:smooth val="0"/>
        <c:axId val="695170808"/>
        <c:axId val="695168512"/>
      </c:lineChart>
      <c:catAx>
        <c:axId val="695170808"/>
        <c:scaling>
          <c:orientation val="minMax"/>
        </c:scaling>
        <c:delete val="1"/>
        <c:axPos val="b"/>
        <c:numFmt formatCode="General" sourceLinked="1"/>
        <c:majorTickMark val="none"/>
        <c:minorTickMark val="none"/>
        <c:tickLblPos val="nextTo"/>
        <c:crossAx val="695168512"/>
        <c:crossesAt val="0"/>
        <c:auto val="1"/>
        <c:lblAlgn val="ctr"/>
        <c:lblOffset val="100"/>
        <c:noMultiLvlLbl val="0"/>
      </c:catAx>
      <c:valAx>
        <c:axId val="695168512"/>
        <c:scaling>
          <c:orientation val="minMax"/>
          <c:max val="3"/>
        </c:scaling>
        <c:delete val="1"/>
        <c:axPos val="l"/>
        <c:numFmt formatCode="General" sourceLinked="1"/>
        <c:majorTickMark val="none"/>
        <c:minorTickMark val="none"/>
        <c:tickLblPos val="nextTo"/>
        <c:crossAx val="69517080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'Lookups and info for graphs'!$A$56</c:f>
          <c:strCache>
            <c:ptCount val="1"/>
            <c:pt idx="0">
              <c:v>1-6</c:v>
            </c:pt>
          </c:strCache>
        </c:strRef>
      </c:tx>
      <c:layout>
        <c:manualLayout>
          <c:xMode val="edge"/>
          <c:yMode val="edge"/>
          <c:x val="0.38231480866784079"/>
          <c:y val="1.3150768905783542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
          <c:y val="0.26812346811663385"/>
          <c:w val="1"/>
          <c:h val="0.70338699606408872"/>
        </c:manualLayout>
      </c:layout>
      <c:lineChart>
        <c:grouping val="standard"/>
        <c:varyColors val="0"/>
        <c:ser>
          <c:idx val="0"/>
          <c:order val="0"/>
          <c:tx>
            <c:strRef>
              <c:f>'Lookups and info for graphs'!$A$47</c:f>
              <c:strCache>
                <c:ptCount val="1"/>
                <c:pt idx="0">
                  <c:v>0</c:v>
                </c:pt>
              </c:strCache>
            </c:strRef>
          </c:tx>
          <c:spPr>
            <a:ln w="28575" cap="rnd">
              <a:noFill/>
              <a:round/>
            </a:ln>
            <a:effectLst/>
          </c:spPr>
          <c:marker>
            <c:symbol val="circle"/>
            <c:size val="6"/>
            <c:spPr>
              <a:solidFill>
                <a:schemeClr val="bg1">
                  <a:lumMod val="75000"/>
                </a:schemeClr>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graphs'!$B$47:$C$47</c:f>
              <c:numCache>
                <c:formatCode>General</c:formatCode>
                <c:ptCount val="2"/>
                <c:pt idx="0">
                  <c:v>0</c:v>
                </c:pt>
                <c:pt idx="1">
                  <c:v>0</c:v>
                </c:pt>
              </c:numCache>
            </c:numRef>
          </c:val>
          <c:smooth val="0"/>
          <c:extLst>
            <c:ext xmlns:c16="http://schemas.microsoft.com/office/drawing/2014/chart" uri="{C3380CC4-5D6E-409C-BE32-E72D297353CC}">
              <c16:uniqueId val="{00000000-3F2A-4171-AE38-74A95D75CB7F}"/>
            </c:ext>
          </c:extLst>
        </c:ser>
        <c:ser>
          <c:idx val="1"/>
          <c:order val="1"/>
          <c:tx>
            <c:strRef>
              <c:f>'Lookups and info for graphs'!$A$48</c:f>
              <c:strCache>
                <c:ptCount val="1"/>
                <c:pt idx="0">
                  <c:v>1</c:v>
                </c:pt>
              </c:strCache>
            </c:strRef>
          </c:tx>
          <c:spPr>
            <a:ln w="28575" cap="rnd">
              <a:noFill/>
              <a:round/>
            </a:ln>
            <a:effectLst/>
          </c:spPr>
          <c:marker>
            <c:symbol val="circle"/>
            <c:size val="6"/>
            <c:spPr>
              <a:solidFill>
                <a:srgbClr val="FF0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graphs'!$B$48:$C$48</c:f>
              <c:numCache>
                <c:formatCode>General</c:formatCode>
                <c:ptCount val="2"/>
                <c:pt idx="0">
                  <c:v>1</c:v>
                </c:pt>
                <c:pt idx="1">
                  <c:v>1</c:v>
                </c:pt>
              </c:numCache>
            </c:numRef>
          </c:val>
          <c:smooth val="0"/>
          <c:extLst>
            <c:ext xmlns:c16="http://schemas.microsoft.com/office/drawing/2014/chart" uri="{C3380CC4-5D6E-409C-BE32-E72D297353CC}">
              <c16:uniqueId val="{00000001-3F2A-4171-AE38-74A95D75CB7F}"/>
            </c:ext>
          </c:extLst>
        </c:ser>
        <c:ser>
          <c:idx val="2"/>
          <c:order val="2"/>
          <c:tx>
            <c:strRef>
              <c:f>'Lookups and info for graphs'!$A$49</c:f>
              <c:strCache>
                <c:ptCount val="1"/>
                <c:pt idx="0">
                  <c:v>2</c:v>
                </c:pt>
              </c:strCache>
            </c:strRef>
          </c:tx>
          <c:spPr>
            <a:ln w="28575" cap="rnd">
              <a:noFill/>
              <a:round/>
            </a:ln>
            <a:effectLst/>
          </c:spPr>
          <c:marker>
            <c:symbol val="circle"/>
            <c:size val="6"/>
            <c:spPr>
              <a:solidFill>
                <a:srgbClr val="FFC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graphs'!$B$49:$C$49</c:f>
              <c:numCache>
                <c:formatCode>General</c:formatCode>
                <c:ptCount val="2"/>
                <c:pt idx="0">
                  <c:v>2</c:v>
                </c:pt>
                <c:pt idx="1">
                  <c:v>2</c:v>
                </c:pt>
              </c:numCache>
            </c:numRef>
          </c:val>
          <c:smooth val="0"/>
          <c:extLst>
            <c:ext xmlns:c16="http://schemas.microsoft.com/office/drawing/2014/chart" uri="{C3380CC4-5D6E-409C-BE32-E72D297353CC}">
              <c16:uniqueId val="{00000002-3F2A-4171-AE38-74A95D75CB7F}"/>
            </c:ext>
          </c:extLst>
        </c:ser>
        <c:ser>
          <c:idx val="3"/>
          <c:order val="3"/>
          <c:tx>
            <c:strRef>
              <c:f>'Lookups and info for graphs'!$A$50</c:f>
              <c:strCache>
                <c:ptCount val="1"/>
                <c:pt idx="0">
                  <c:v>3</c:v>
                </c:pt>
              </c:strCache>
            </c:strRef>
          </c:tx>
          <c:spPr>
            <a:ln w="28575" cap="rnd">
              <a:noFill/>
              <a:round/>
            </a:ln>
            <a:effectLst/>
          </c:spPr>
          <c:marker>
            <c:symbol val="circle"/>
            <c:size val="6"/>
            <c:spPr>
              <a:solidFill>
                <a:srgbClr val="00B05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graphs'!$B$50:$C$50</c:f>
              <c:numCache>
                <c:formatCode>General</c:formatCode>
                <c:ptCount val="2"/>
                <c:pt idx="0">
                  <c:v>3</c:v>
                </c:pt>
                <c:pt idx="1">
                  <c:v>3</c:v>
                </c:pt>
              </c:numCache>
            </c:numRef>
          </c:val>
          <c:smooth val="0"/>
          <c:extLst>
            <c:ext xmlns:c16="http://schemas.microsoft.com/office/drawing/2014/chart" uri="{C3380CC4-5D6E-409C-BE32-E72D297353CC}">
              <c16:uniqueId val="{00000003-3F2A-4171-AE38-74A95D75CB7F}"/>
            </c:ext>
          </c:extLst>
        </c:ser>
        <c:ser>
          <c:idx val="4"/>
          <c:order val="4"/>
          <c:tx>
            <c:strRef>
              <c:f>'Lookups and info for graphs'!$A$56</c:f>
              <c:strCache>
                <c:ptCount val="1"/>
                <c:pt idx="0">
                  <c:v>1-6</c:v>
                </c:pt>
              </c:strCache>
            </c:strRef>
          </c:tx>
          <c:spPr>
            <a:ln w="25400" cap="rnd">
              <a:solidFill>
                <a:sysClr val="windowText" lastClr="000000"/>
              </a:solidFill>
              <a:round/>
            </a:ln>
            <a:effectLst/>
          </c:spPr>
          <c:marker>
            <c:symbol val="circle"/>
            <c:size val="5"/>
            <c:spPr>
              <a:noFill/>
              <a:ln w="9525">
                <a:noFill/>
              </a:ln>
              <a:effectLst/>
            </c:spPr>
          </c:marker>
          <c:cat>
            <c:strRef>
              <c:f>'Lookups and info for graphs'!$B$46:$C$46</c:f>
              <c:strCache>
                <c:ptCount val="2"/>
                <c:pt idx="0">
                  <c:v>Time 1</c:v>
                </c:pt>
                <c:pt idx="1">
                  <c:v>Time 2</c:v>
                </c:pt>
              </c:strCache>
            </c:strRef>
          </c:cat>
          <c:val>
            <c:numRef>
              <c:f>'Lookups and info for graphs'!$B$56:$C$56</c:f>
              <c:numCache>
                <c:formatCode>General</c:formatCode>
                <c:ptCount val="2"/>
                <c:pt idx="0">
                  <c:v>0</c:v>
                </c:pt>
                <c:pt idx="1">
                  <c:v>0</c:v>
                </c:pt>
              </c:numCache>
            </c:numRef>
          </c:val>
          <c:smooth val="0"/>
          <c:extLst>
            <c:ext xmlns:c16="http://schemas.microsoft.com/office/drawing/2014/chart" uri="{C3380CC4-5D6E-409C-BE32-E72D297353CC}">
              <c16:uniqueId val="{00000004-3F2A-4171-AE38-74A95D75CB7F}"/>
            </c:ext>
          </c:extLst>
        </c:ser>
        <c:dLbls>
          <c:showLegendKey val="0"/>
          <c:showVal val="0"/>
          <c:showCatName val="0"/>
          <c:showSerName val="0"/>
          <c:showPercent val="0"/>
          <c:showBubbleSize val="0"/>
        </c:dLbls>
        <c:marker val="1"/>
        <c:smooth val="0"/>
        <c:axId val="695170808"/>
        <c:axId val="695168512"/>
      </c:lineChart>
      <c:catAx>
        <c:axId val="695170808"/>
        <c:scaling>
          <c:orientation val="minMax"/>
        </c:scaling>
        <c:delete val="1"/>
        <c:axPos val="b"/>
        <c:numFmt formatCode="General" sourceLinked="1"/>
        <c:majorTickMark val="none"/>
        <c:minorTickMark val="none"/>
        <c:tickLblPos val="nextTo"/>
        <c:crossAx val="695168512"/>
        <c:crossesAt val="0"/>
        <c:auto val="1"/>
        <c:lblAlgn val="ctr"/>
        <c:lblOffset val="100"/>
        <c:noMultiLvlLbl val="0"/>
      </c:catAx>
      <c:valAx>
        <c:axId val="695168512"/>
        <c:scaling>
          <c:orientation val="minMax"/>
          <c:max val="3"/>
        </c:scaling>
        <c:delete val="1"/>
        <c:axPos val="l"/>
        <c:numFmt formatCode="General" sourceLinked="1"/>
        <c:majorTickMark val="none"/>
        <c:minorTickMark val="none"/>
        <c:tickLblPos val="nextTo"/>
        <c:crossAx val="69517080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'Lookups and info for graphs'!$A$57</c:f>
          <c:strCache>
            <c:ptCount val="1"/>
            <c:pt idx="0">
              <c:v>1-7</c:v>
            </c:pt>
          </c:strCache>
        </c:strRef>
      </c:tx>
      <c:layout>
        <c:manualLayout>
          <c:xMode val="edge"/>
          <c:yMode val="edge"/>
          <c:x val="0.38231480866784079"/>
          <c:y val="1.3150768905783542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
          <c:y val="0.26812346811663385"/>
          <c:w val="1"/>
          <c:h val="0.70338699606408872"/>
        </c:manualLayout>
      </c:layout>
      <c:lineChart>
        <c:grouping val="standard"/>
        <c:varyColors val="0"/>
        <c:ser>
          <c:idx val="0"/>
          <c:order val="0"/>
          <c:tx>
            <c:strRef>
              <c:f>'Lookups and info for graphs'!$A$47</c:f>
              <c:strCache>
                <c:ptCount val="1"/>
                <c:pt idx="0">
                  <c:v>0</c:v>
                </c:pt>
              </c:strCache>
            </c:strRef>
          </c:tx>
          <c:spPr>
            <a:ln w="28575" cap="rnd">
              <a:noFill/>
              <a:round/>
            </a:ln>
            <a:effectLst/>
          </c:spPr>
          <c:marker>
            <c:symbol val="circle"/>
            <c:size val="6"/>
            <c:spPr>
              <a:solidFill>
                <a:schemeClr val="bg1">
                  <a:lumMod val="75000"/>
                </a:schemeClr>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graphs'!$B$47:$C$47</c:f>
              <c:numCache>
                <c:formatCode>General</c:formatCode>
                <c:ptCount val="2"/>
                <c:pt idx="0">
                  <c:v>0</c:v>
                </c:pt>
                <c:pt idx="1">
                  <c:v>0</c:v>
                </c:pt>
              </c:numCache>
            </c:numRef>
          </c:val>
          <c:smooth val="0"/>
          <c:extLst>
            <c:ext xmlns:c16="http://schemas.microsoft.com/office/drawing/2014/chart" uri="{C3380CC4-5D6E-409C-BE32-E72D297353CC}">
              <c16:uniqueId val="{00000000-428A-479E-A041-EBFC4B0BC2E7}"/>
            </c:ext>
          </c:extLst>
        </c:ser>
        <c:ser>
          <c:idx val="1"/>
          <c:order val="1"/>
          <c:tx>
            <c:strRef>
              <c:f>'Lookups and info for graphs'!$A$48</c:f>
              <c:strCache>
                <c:ptCount val="1"/>
                <c:pt idx="0">
                  <c:v>1</c:v>
                </c:pt>
              </c:strCache>
            </c:strRef>
          </c:tx>
          <c:spPr>
            <a:ln w="28575" cap="rnd">
              <a:noFill/>
              <a:round/>
            </a:ln>
            <a:effectLst/>
          </c:spPr>
          <c:marker>
            <c:symbol val="circle"/>
            <c:size val="6"/>
            <c:spPr>
              <a:solidFill>
                <a:srgbClr val="FF0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graphs'!$B$48:$C$48</c:f>
              <c:numCache>
                <c:formatCode>General</c:formatCode>
                <c:ptCount val="2"/>
                <c:pt idx="0">
                  <c:v>1</c:v>
                </c:pt>
                <c:pt idx="1">
                  <c:v>1</c:v>
                </c:pt>
              </c:numCache>
            </c:numRef>
          </c:val>
          <c:smooth val="0"/>
          <c:extLst>
            <c:ext xmlns:c16="http://schemas.microsoft.com/office/drawing/2014/chart" uri="{C3380CC4-5D6E-409C-BE32-E72D297353CC}">
              <c16:uniqueId val="{00000001-428A-479E-A041-EBFC4B0BC2E7}"/>
            </c:ext>
          </c:extLst>
        </c:ser>
        <c:ser>
          <c:idx val="2"/>
          <c:order val="2"/>
          <c:tx>
            <c:strRef>
              <c:f>'Lookups and info for graphs'!$A$49</c:f>
              <c:strCache>
                <c:ptCount val="1"/>
                <c:pt idx="0">
                  <c:v>2</c:v>
                </c:pt>
              </c:strCache>
            </c:strRef>
          </c:tx>
          <c:spPr>
            <a:ln w="28575" cap="rnd">
              <a:noFill/>
              <a:round/>
            </a:ln>
            <a:effectLst/>
          </c:spPr>
          <c:marker>
            <c:symbol val="circle"/>
            <c:size val="6"/>
            <c:spPr>
              <a:solidFill>
                <a:srgbClr val="FFC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graphs'!$B$49:$C$49</c:f>
              <c:numCache>
                <c:formatCode>General</c:formatCode>
                <c:ptCount val="2"/>
                <c:pt idx="0">
                  <c:v>2</c:v>
                </c:pt>
                <c:pt idx="1">
                  <c:v>2</c:v>
                </c:pt>
              </c:numCache>
            </c:numRef>
          </c:val>
          <c:smooth val="0"/>
          <c:extLst>
            <c:ext xmlns:c16="http://schemas.microsoft.com/office/drawing/2014/chart" uri="{C3380CC4-5D6E-409C-BE32-E72D297353CC}">
              <c16:uniqueId val="{00000002-428A-479E-A041-EBFC4B0BC2E7}"/>
            </c:ext>
          </c:extLst>
        </c:ser>
        <c:ser>
          <c:idx val="3"/>
          <c:order val="3"/>
          <c:tx>
            <c:strRef>
              <c:f>'Lookups and info for graphs'!$A$50</c:f>
              <c:strCache>
                <c:ptCount val="1"/>
                <c:pt idx="0">
                  <c:v>3</c:v>
                </c:pt>
              </c:strCache>
            </c:strRef>
          </c:tx>
          <c:spPr>
            <a:ln w="28575" cap="rnd">
              <a:noFill/>
              <a:round/>
            </a:ln>
            <a:effectLst/>
          </c:spPr>
          <c:marker>
            <c:symbol val="circle"/>
            <c:size val="6"/>
            <c:spPr>
              <a:solidFill>
                <a:srgbClr val="00B05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graphs'!$B$50:$C$50</c:f>
              <c:numCache>
                <c:formatCode>General</c:formatCode>
                <c:ptCount val="2"/>
                <c:pt idx="0">
                  <c:v>3</c:v>
                </c:pt>
                <c:pt idx="1">
                  <c:v>3</c:v>
                </c:pt>
              </c:numCache>
            </c:numRef>
          </c:val>
          <c:smooth val="0"/>
          <c:extLst>
            <c:ext xmlns:c16="http://schemas.microsoft.com/office/drawing/2014/chart" uri="{C3380CC4-5D6E-409C-BE32-E72D297353CC}">
              <c16:uniqueId val="{00000003-428A-479E-A041-EBFC4B0BC2E7}"/>
            </c:ext>
          </c:extLst>
        </c:ser>
        <c:ser>
          <c:idx val="4"/>
          <c:order val="4"/>
          <c:tx>
            <c:strRef>
              <c:f>'Lookups and info for graphs'!$A$57</c:f>
              <c:strCache>
                <c:ptCount val="1"/>
                <c:pt idx="0">
                  <c:v>1-7</c:v>
                </c:pt>
              </c:strCache>
            </c:strRef>
          </c:tx>
          <c:spPr>
            <a:ln w="25400" cap="rnd">
              <a:solidFill>
                <a:sysClr val="windowText" lastClr="000000"/>
              </a:solidFill>
              <a:round/>
            </a:ln>
            <a:effectLst/>
          </c:spPr>
          <c:marker>
            <c:symbol val="circle"/>
            <c:size val="5"/>
            <c:spPr>
              <a:noFill/>
              <a:ln w="9525">
                <a:noFill/>
              </a:ln>
              <a:effectLst/>
            </c:spPr>
          </c:marker>
          <c:cat>
            <c:strRef>
              <c:f>'Lookups and info for graphs'!$B$46:$C$46</c:f>
              <c:strCache>
                <c:ptCount val="2"/>
                <c:pt idx="0">
                  <c:v>Time 1</c:v>
                </c:pt>
                <c:pt idx="1">
                  <c:v>Time 2</c:v>
                </c:pt>
              </c:strCache>
            </c:strRef>
          </c:cat>
          <c:val>
            <c:numRef>
              <c:f>'Lookups and info for graphs'!$B$57:$C$57</c:f>
              <c:numCache>
                <c:formatCode>General</c:formatCode>
                <c:ptCount val="2"/>
                <c:pt idx="0">
                  <c:v>0</c:v>
                </c:pt>
                <c:pt idx="1">
                  <c:v>0</c:v>
                </c:pt>
              </c:numCache>
            </c:numRef>
          </c:val>
          <c:smooth val="0"/>
          <c:extLst>
            <c:ext xmlns:c16="http://schemas.microsoft.com/office/drawing/2014/chart" uri="{C3380CC4-5D6E-409C-BE32-E72D297353CC}">
              <c16:uniqueId val="{00000004-428A-479E-A041-EBFC4B0BC2E7}"/>
            </c:ext>
          </c:extLst>
        </c:ser>
        <c:dLbls>
          <c:showLegendKey val="0"/>
          <c:showVal val="0"/>
          <c:showCatName val="0"/>
          <c:showSerName val="0"/>
          <c:showPercent val="0"/>
          <c:showBubbleSize val="0"/>
        </c:dLbls>
        <c:marker val="1"/>
        <c:smooth val="0"/>
        <c:axId val="695170808"/>
        <c:axId val="695168512"/>
      </c:lineChart>
      <c:catAx>
        <c:axId val="695170808"/>
        <c:scaling>
          <c:orientation val="minMax"/>
        </c:scaling>
        <c:delete val="1"/>
        <c:axPos val="b"/>
        <c:numFmt formatCode="General" sourceLinked="1"/>
        <c:majorTickMark val="none"/>
        <c:minorTickMark val="none"/>
        <c:tickLblPos val="nextTo"/>
        <c:crossAx val="695168512"/>
        <c:crossesAt val="0"/>
        <c:auto val="1"/>
        <c:lblAlgn val="ctr"/>
        <c:lblOffset val="100"/>
        <c:noMultiLvlLbl val="0"/>
      </c:catAx>
      <c:valAx>
        <c:axId val="695168512"/>
        <c:scaling>
          <c:orientation val="minMax"/>
          <c:max val="3"/>
        </c:scaling>
        <c:delete val="1"/>
        <c:axPos val="l"/>
        <c:numFmt formatCode="General" sourceLinked="1"/>
        <c:majorTickMark val="none"/>
        <c:minorTickMark val="none"/>
        <c:tickLblPos val="nextTo"/>
        <c:crossAx val="69517080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'Lookups and info for graphs'!$A$58</c:f>
          <c:strCache>
            <c:ptCount val="1"/>
            <c:pt idx="0">
              <c:v>1-8</c:v>
            </c:pt>
          </c:strCache>
        </c:strRef>
      </c:tx>
      <c:layout>
        <c:manualLayout>
          <c:xMode val="edge"/>
          <c:yMode val="edge"/>
          <c:x val="0.38231480866784079"/>
          <c:y val="1.3150768905783542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
          <c:y val="0.26812346811663385"/>
          <c:w val="1"/>
          <c:h val="0.70338699606408872"/>
        </c:manualLayout>
      </c:layout>
      <c:lineChart>
        <c:grouping val="standard"/>
        <c:varyColors val="0"/>
        <c:ser>
          <c:idx val="0"/>
          <c:order val="0"/>
          <c:tx>
            <c:strRef>
              <c:f>'Lookups and info for graphs'!$A$47</c:f>
              <c:strCache>
                <c:ptCount val="1"/>
                <c:pt idx="0">
                  <c:v>0</c:v>
                </c:pt>
              </c:strCache>
            </c:strRef>
          </c:tx>
          <c:spPr>
            <a:ln w="28575" cap="rnd">
              <a:noFill/>
              <a:round/>
            </a:ln>
            <a:effectLst/>
          </c:spPr>
          <c:marker>
            <c:symbol val="circle"/>
            <c:size val="6"/>
            <c:spPr>
              <a:solidFill>
                <a:schemeClr val="bg1">
                  <a:lumMod val="75000"/>
                </a:schemeClr>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graphs'!$B$47:$C$47</c:f>
              <c:numCache>
                <c:formatCode>General</c:formatCode>
                <c:ptCount val="2"/>
                <c:pt idx="0">
                  <c:v>0</c:v>
                </c:pt>
                <c:pt idx="1">
                  <c:v>0</c:v>
                </c:pt>
              </c:numCache>
            </c:numRef>
          </c:val>
          <c:smooth val="0"/>
          <c:extLst>
            <c:ext xmlns:c16="http://schemas.microsoft.com/office/drawing/2014/chart" uri="{C3380CC4-5D6E-409C-BE32-E72D297353CC}">
              <c16:uniqueId val="{00000000-CCA4-4082-BA97-8BC055DAB69D}"/>
            </c:ext>
          </c:extLst>
        </c:ser>
        <c:ser>
          <c:idx val="1"/>
          <c:order val="1"/>
          <c:tx>
            <c:strRef>
              <c:f>'Lookups and info for graphs'!$A$48</c:f>
              <c:strCache>
                <c:ptCount val="1"/>
                <c:pt idx="0">
                  <c:v>1</c:v>
                </c:pt>
              </c:strCache>
            </c:strRef>
          </c:tx>
          <c:spPr>
            <a:ln w="28575" cap="rnd">
              <a:noFill/>
              <a:round/>
            </a:ln>
            <a:effectLst/>
          </c:spPr>
          <c:marker>
            <c:symbol val="circle"/>
            <c:size val="6"/>
            <c:spPr>
              <a:solidFill>
                <a:srgbClr val="FF0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graphs'!$B$48:$C$48</c:f>
              <c:numCache>
                <c:formatCode>General</c:formatCode>
                <c:ptCount val="2"/>
                <c:pt idx="0">
                  <c:v>1</c:v>
                </c:pt>
                <c:pt idx="1">
                  <c:v>1</c:v>
                </c:pt>
              </c:numCache>
            </c:numRef>
          </c:val>
          <c:smooth val="0"/>
          <c:extLst>
            <c:ext xmlns:c16="http://schemas.microsoft.com/office/drawing/2014/chart" uri="{C3380CC4-5D6E-409C-BE32-E72D297353CC}">
              <c16:uniqueId val="{00000001-CCA4-4082-BA97-8BC055DAB69D}"/>
            </c:ext>
          </c:extLst>
        </c:ser>
        <c:ser>
          <c:idx val="2"/>
          <c:order val="2"/>
          <c:tx>
            <c:strRef>
              <c:f>'Lookups and info for graphs'!$A$49</c:f>
              <c:strCache>
                <c:ptCount val="1"/>
                <c:pt idx="0">
                  <c:v>2</c:v>
                </c:pt>
              </c:strCache>
            </c:strRef>
          </c:tx>
          <c:spPr>
            <a:ln w="28575" cap="rnd">
              <a:noFill/>
              <a:round/>
            </a:ln>
            <a:effectLst/>
          </c:spPr>
          <c:marker>
            <c:symbol val="circle"/>
            <c:size val="6"/>
            <c:spPr>
              <a:solidFill>
                <a:srgbClr val="FFC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graphs'!$B$49:$C$49</c:f>
              <c:numCache>
                <c:formatCode>General</c:formatCode>
                <c:ptCount val="2"/>
                <c:pt idx="0">
                  <c:v>2</c:v>
                </c:pt>
                <c:pt idx="1">
                  <c:v>2</c:v>
                </c:pt>
              </c:numCache>
            </c:numRef>
          </c:val>
          <c:smooth val="0"/>
          <c:extLst>
            <c:ext xmlns:c16="http://schemas.microsoft.com/office/drawing/2014/chart" uri="{C3380CC4-5D6E-409C-BE32-E72D297353CC}">
              <c16:uniqueId val="{00000002-CCA4-4082-BA97-8BC055DAB69D}"/>
            </c:ext>
          </c:extLst>
        </c:ser>
        <c:ser>
          <c:idx val="3"/>
          <c:order val="3"/>
          <c:tx>
            <c:strRef>
              <c:f>'Lookups and info for graphs'!$A$50</c:f>
              <c:strCache>
                <c:ptCount val="1"/>
                <c:pt idx="0">
                  <c:v>3</c:v>
                </c:pt>
              </c:strCache>
            </c:strRef>
          </c:tx>
          <c:spPr>
            <a:ln w="28575" cap="rnd">
              <a:noFill/>
              <a:round/>
            </a:ln>
            <a:effectLst/>
          </c:spPr>
          <c:marker>
            <c:symbol val="circle"/>
            <c:size val="6"/>
            <c:spPr>
              <a:solidFill>
                <a:srgbClr val="00B05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graphs'!$B$50:$C$50</c:f>
              <c:numCache>
                <c:formatCode>General</c:formatCode>
                <c:ptCount val="2"/>
                <c:pt idx="0">
                  <c:v>3</c:v>
                </c:pt>
                <c:pt idx="1">
                  <c:v>3</c:v>
                </c:pt>
              </c:numCache>
            </c:numRef>
          </c:val>
          <c:smooth val="0"/>
          <c:extLst>
            <c:ext xmlns:c16="http://schemas.microsoft.com/office/drawing/2014/chart" uri="{C3380CC4-5D6E-409C-BE32-E72D297353CC}">
              <c16:uniqueId val="{00000003-CCA4-4082-BA97-8BC055DAB69D}"/>
            </c:ext>
          </c:extLst>
        </c:ser>
        <c:ser>
          <c:idx val="4"/>
          <c:order val="4"/>
          <c:tx>
            <c:strRef>
              <c:f>'Lookups and info for graphs'!$A$58</c:f>
              <c:strCache>
                <c:ptCount val="1"/>
                <c:pt idx="0">
                  <c:v>1-8</c:v>
                </c:pt>
              </c:strCache>
            </c:strRef>
          </c:tx>
          <c:spPr>
            <a:ln w="25400" cap="rnd">
              <a:solidFill>
                <a:sysClr val="windowText" lastClr="000000"/>
              </a:solidFill>
              <a:round/>
            </a:ln>
            <a:effectLst/>
          </c:spPr>
          <c:marker>
            <c:symbol val="circle"/>
            <c:size val="5"/>
            <c:spPr>
              <a:noFill/>
              <a:ln w="9525">
                <a:noFill/>
              </a:ln>
              <a:effectLst/>
            </c:spPr>
          </c:marker>
          <c:cat>
            <c:strRef>
              <c:f>'Lookups and info for graphs'!$B$46:$C$46</c:f>
              <c:strCache>
                <c:ptCount val="2"/>
                <c:pt idx="0">
                  <c:v>Time 1</c:v>
                </c:pt>
                <c:pt idx="1">
                  <c:v>Time 2</c:v>
                </c:pt>
              </c:strCache>
            </c:strRef>
          </c:cat>
          <c:val>
            <c:numRef>
              <c:f>'Lookups and info for graphs'!$B$58:$C$58</c:f>
              <c:numCache>
                <c:formatCode>General</c:formatCode>
                <c:ptCount val="2"/>
                <c:pt idx="0">
                  <c:v>0</c:v>
                </c:pt>
                <c:pt idx="1">
                  <c:v>0</c:v>
                </c:pt>
              </c:numCache>
            </c:numRef>
          </c:val>
          <c:smooth val="0"/>
          <c:extLst>
            <c:ext xmlns:c16="http://schemas.microsoft.com/office/drawing/2014/chart" uri="{C3380CC4-5D6E-409C-BE32-E72D297353CC}">
              <c16:uniqueId val="{00000004-CCA4-4082-BA97-8BC055DAB69D}"/>
            </c:ext>
          </c:extLst>
        </c:ser>
        <c:dLbls>
          <c:showLegendKey val="0"/>
          <c:showVal val="0"/>
          <c:showCatName val="0"/>
          <c:showSerName val="0"/>
          <c:showPercent val="0"/>
          <c:showBubbleSize val="0"/>
        </c:dLbls>
        <c:marker val="1"/>
        <c:smooth val="0"/>
        <c:axId val="695170808"/>
        <c:axId val="695168512"/>
      </c:lineChart>
      <c:catAx>
        <c:axId val="695170808"/>
        <c:scaling>
          <c:orientation val="minMax"/>
        </c:scaling>
        <c:delete val="1"/>
        <c:axPos val="b"/>
        <c:numFmt formatCode="General" sourceLinked="1"/>
        <c:majorTickMark val="none"/>
        <c:minorTickMark val="none"/>
        <c:tickLblPos val="nextTo"/>
        <c:crossAx val="695168512"/>
        <c:crossesAt val="0"/>
        <c:auto val="1"/>
        <c:lblAlgn val="ctr"/>
        <c:lblOffset val="100"/>
        <c:noMultiLvlLbl val="0"/>
      </c:catAx>
      <c:valAx>
        <c:axId val="695168512"/>
        <c:scaling>
          <c:orientation val="minMax"/>
          <c:max val="3"/>
        </c:scaling>
        <c:delete val="1"/>
        <c:axPos val="l"/>
        <c:numFmt formatCode="General" sourceLinked="1"/>
        <c:majorTickMark val="none"/>
        <c:minorTickMark val="none"/>
        <c:tickLblPos val="nextTo"/>
        <c:crossAx val="69517080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'Lookups and info for graphs'!$A$60</c:f>
          <c:strCache>
            <c:ptCount val="1"/>
            <c:pt idx="0">
              <c:v>1-10</c:v>
            </c:pt>
          </c:strCache>
        </c:strRef>
      </c:tx>
      <c:layout>
        <c:manualLayout>
          <c:xMode val="edge"/>
          <c:yMode val="edge"/>
          <c:x val="0.38231480866784079"/>
          <c:y val="1.3150768905783542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
          <c:y val="0.26812346811663385"/>
          <c:w val="1"/>
          <c:h val="0.70338699606408872"/>
        </c:manualLayout>
      </c:layout>
      <c:lineChart>
        <c:grouping val="standard"/>
        <c:varyColors val="0"/>
        <c:ser>
          <c:idx val="0"/>
          <c:order val="0"/>
          <c:tx>
            <c:strRef>
              <c:f>'Lookups and info for graphs'!$A$47</c:f>
              <c:strCache>
                <c:ptCount val="1"/>
                <c:pt idx="0">
                  <c:v>0</c:v>
                </c:pt>
              </c:strCache>
            </c:strRef>
          </c:tx>
          <c:spPr>
            <a:ln w="28575" cap="rnd">
              <a:noFill/>
              <a:round/>
            </a:ln>
            <a:effectLst/>
          </c:spPr>
          <c:marker>
            <c:symbol val="circle"/>
            <c:size val="6"/>
            <c:spPr>
              <a:solidFill>
                <a:schemeClr val="bg1">
                  <a:lumMod val="75000"/>
                </a:schemeClr>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graphs'!$B$47:$C$47</c:f>
              <c:numCache>
                <c:formatCode>General</c:formatCode>
                <c:ptCount val="2"/>
                <c:pt idx="0">
                  <c:v>0</c:v>
                </c:pt>
                <c:pt idx="1">
                  <c:v>0</c:v>
                </c:pt>
              </c:numCache>
            </c:numRef>
          </c:val>
          <c:smooth val="0"/>
          <c:extLst>
            <c:ext xmlns:c16="http://schemas.microsoft.com/office/drawing/2014/chart" uri="{C3380CC4-5D6E-409C-BE32-E72D297353CC}">
              <c16:uniqueId val="{00000000-2B0F-431F-9F5D-2B317F374A0B}"/>
            </c:ext>
          </c:extLst>
        </c:ser>
        <c:ser>
          <c:idx val="1"/>
          <c:order val="1"/>
          <c:tx>
            <c:strRef>
              <c:f>'Lookups and info for graphs'!$A$48</c:f>
              <c:strCache>
                <c:ptCount val="1"/>
                <c:pt idx="0">
                  <c:v>1</c:v>
                </c:pt>
              </c:strCache>
            </c:strRef>
          </c:tx>
          <c:spPr>
            <a:ln w="28575" cap="rnd">
              <a:noFill/>
              <a:round/>
            </a:ln>
            <a:effectLst/>
          </c:spPr>
          <c:marker>
            <c:symbol val="circle"/>
            <c:size val="6"/>
            <c:spPr>
              <a:solidFill>
                <a:srgbClr val="FF0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graphs'!$B$48:$C$48</c:f>
              <c:numCache>
                <c:formatCode>General</c:formatCode>
                <c:ptCount val="2"/>
                <c:pt idx="0">
                  <c:v>1</c:v>
                </c:pt>
                <c:pt idx="1">
                  <c:v>1</c:v>
                </c:pt>
              </c:numCache>
            </c:numRef>
          </c:val>
          <c:smooth val="0"/>
          <c:extLst>
            <c:ext xmlns:c16="http://schemas.microsoft.com/office/drawing/2014/chart" uri="{C3380CC4-5D6E-409C-BE32-E72D297353CC}">
              <c16:uniqueId val="{00000001-2B0F-431F-9F5D-2B317F374A0B}"/>
            </c:ext>
          </c:extLst>
        </c:ser>
        <c:ser>
          <c:idx val="2"/>
          <c:order val="2"/>
          <c:tx>
            <c:strRef>
              <c:f>'Lookups and info for graphs'!$A$49</c:f>
              <c:strCache>
                <c:ptCount val="1"/>
                <c:pt idx="0">
                  <c:v>2</c:v>
                </c:pt>
              </c:strCache>
            </c:strRef>
          </c:tx>
          <c:spPr>
            <a:ln w="28575" cap="rnd">
              <a:noFill/>
              <a:round/>
            </a:ln>
            <a:effectLst/>
          </c:spPr>
          <c:marker>
            <c:symbol val="circle"/>
            <c:size val="6"/>
            <c:spPr>
              <a:solidFill>
                <a:srgbClr val="FFC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graphs'!$B$49:$C$49</c:f>
              <c:numCache>
                <c:formatCode>General</c:formatCode>
                <c:ptCount val="2"/>
                <c:pt idx="0">
                  <c:v>2</c:v>
                </c:pt>
                <c:pt idx="1">
                  <c:v>2</c:v>
                </c:pt>
              </c:numCache>
            </c:numRef>
          </c:val>
          <c:smooth val="0"/>
          <c:extLst>
            <c:ext xmlns:c16="http://schemas.microsoft.com/office/drawing/2014/chart" uri="{C3380CC4-5D6E-409C-BE32-E72D297353CC}">
              <c16:uniqueId val="{00000002-2B0F-431F-9F5D-2B317F374A0B}"/>
            </c:ext>
          </c:extLst>
        </c:ser>
        <c:ser>
          <c:idx val="3"/>
          <c:order val="3"/>
          <c:tx>
            <c:strRef>
              <c:f>'Lookups and info for graphs'!$A$50</c:f>
              <c:strCache>
                <c:ptCount val="1"/>
                <c:pt idx="0">
                  <c:v>3</c:v>
                </c:pt>
              </c:strCache>
            </c:strRef>
          </c:tx>
          <c:spPr>
            <a:ln w="28575" cap="rnd">
              <a:noFill/>
              <a:round/>
            </a:ln>
            <a:effectLst/>
          </c:spPr>
          <c:marker>
            <c:symbol val="circle"/>
            <c:size val="6"/>
            <c:spPr>
              <a:solidFill>
                <a:srgbClr val="00B05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graphs'!$B$50:$C$50</c:f>
              <c:numCache>
                <c:formatCode>General</c:formatCode>
                <c:ptCount val="2"/>
                <c:pt idx="0">
                  <c:v>3</c:v>
                </c:pt>
                <c:pt idx="1">
                  <c:v>3</c:v>
                </c:pt>
              </c:numCache>
            </c:numRef>
          </c:val>
          <c:smooth val="0"/>
          <c:extLst>
            <c:ext xmlns:c16="http://schemas.microsoft.com/office/drawing/2014/chart" uri="{C3380CC4-5D6E-409C-BE32-E72D297353CC}">
              <c16:uniqueId val="{00000003-2B0F-431F-9F5D-2B317F374A0B}"/>
            </c:ext>
          </c:extLst>
        </c:ser>
        <c:ser>
          <c:idx val="4"/>
          <c:order val="4"/>
          <c:tx>
            <c:strRef>
              <c:f>'Lookups and info for graphs'!$A$60</c:f>
              <c:strCache>
                <c:ptCount val="1"/>
                <c:pt idx="0">
                  <c:v>1-10</c:v>
                </c:pt>
              </c:strCache>
            </c:strRef>
          </c:tx>
          <c:spPr>
            <a:ln w="25400" cap="rnd">
              <a:solidFill>
                <a:sysClr val="windowText" lastClr="000000"/>
              </a:solidFill>
              <a:round/>
            </a:ln>
            <a:effectLst/>
          </c:spPr>
          <c:marker>
            <c:symbol val="circle"/>
            <c:size val="5"/>
            <c:spPr>
              <a:noFill/>
              <a:ln w="9525">
                <a:noFill/>
              </a:ln>
              <a:effectLst/>
            </c:spPr>
          </c:marker>
          <c:cat>
            <c:strRef>
              <c:f>'Lookups and info for graphs'!$B$46:$C$46</c:f>
              <c:strCache>
                <c:ptCount val="2"/>
                <c:pt idx="0">
                  <c:v>Time 1</c:v>
                </c:pt>
                <c:pt idx="1">
                  <c:v>Time 2</c:v>
                </c:pt>
              </c:strCache>
            </c:strRef>
          </c:cat>
          <c:val>
            <c:numRef>
              <c:f>'Lookups and info for graphs'!$B$60:$C$60</c:f>
              <c:numCache>
                <c:formatCode>General</c:formatCode>
                <c:ptCount val="2"/>
                <c:pt idx="0">
                  <c:v>0</c:v>
                </c:pt>
                <c:pt idx="1">
                  <c:v>0</c:v>
                </c:pt>
              </c:numCache>
            </c:numRef>
          </c:val>
          <c:smooth val="0"/>
          <c:extLst>
            <c:ext xmlns:c16="http://schemas.microsoft.com/office/drawing/2014/chart" uri="{C3380CC4-5D6E-409C-BE32-E72D297353CC}">
              <c16:uniqueId val="{00000004-2B0F-431F-9F5D-2B317F374A0B}"/>
            </c:ext>
          </c:extLst>
        </c:ser>
        <c:dLbls>
          <c:showLegendKey val="0"/>
          <c:showVal val="0"/>
          <c:showCatName val="0"/>
          <c:showSerName val="0"/>
          <c:showPercent val="0"/>
          <c:showBubbleSize val="0"/>
        </c:dLbls>
        <c:marker val="1"/>
        <c:smooth val="0"/>
        <c:axId val="695170808"/>
        <c:axId val="695168512"/>
      </c:lineChart>
      <c:catAx>
        <c:axId val="695170808"/>
        <c:scaling>
          <c:orientation val="minMax"/>
        </c:scaling>
        <c:delete val="1"/>
        <c:axPos val="b"/>
        <c:numFmt formatCode="General" sourceLinked="1"/>
        <c:majorTickMark val="none"/>
        <c:minorTickMark val="none"/>
        <c:tickLblPos val="nextTo"/>
        <c:crossAx val="695168512"/>
        <c:crossesAt val="0"/>
        <c:auto val="1"/>
        <c:lblAlgn val="ctr"/>
        <c:lblOffset val="100"/>
        <c:noMultiLvlLbl val="0"/>
      </c:catAx>
      <c:valAx>
        <c:axId val="695168512"/>
        <c:scaling>
          <c:orientation val="minMax"/>
          <c:max val="3"/>
        </c:scaling>
        <c:delete val="1"/>
        <c:axPos val="l"/>
        <c:numFmt formatCode="General" sourceLinked="1"/>
        <c:majorTickMark val="none"/>
        <c:minorTickMark val="none"/>
        <c:tickLblPos val="nextTo"/>
        <c:crossAx val="69517080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'Lookups and info for graphs'!$A$59</c:f>
          <c:strCache>
            <c:ptCount val="1"/>
            <c:pt idx="0">
              <c:v>1-9</c:v>
            </c:pt>
          </c:strCache>
        </c:strRef>
      </c:tx>
      <c:layout>
        <c:manualLayout>
          <c:xMode val="edge"/>
          <c:yMode val="edge"/>
          <c:x val="0.38231480866784079"/>
          <c:y val="1.3150768905783542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
          <c:y val="0.26812346811663385"/>
          <c:w val="1"/>
          <c:h val="0.70338699606408872"/>
        </c:manualLayout>
      </c:layout>
      <c:lineChart>
        <c:grouping val="standard"/>
        <c:varyColors val="0"/>
        <c:ser>
          <c:idx val="0"/>
          <c:order val="0"/>
          <c:tx>
            <c:strRef>
              <c:f>'Lookups and info for graphs'!$A$47</c:f>
              <c:strCache>
                <c:ptCount val="1"/>
                <c:pt idx="0">
                  <c:v>0</c:v>
                </c:pt>
              </c:strCache>
            </c:strRef>
          </c:tx>
          <c:spPr>
            <a:ln w="28575" cap="rnd">
              <a:noFill/>
              <a:round/>
            </a:ln>
            <a:effectLst/>
          </c:spPr>
          <c:marker>
            <c:symbol val="circle"/>
            <c:size val="6"/>
            <c:spPr>
              <a:solidFill>
                <a:schemeClr val="bg1">
                  <a:lumMod val="75000"/>
                </a:schemeClr>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graphs'!$B$47:$C$47</c:f>
              <c:numCache>
                <c:formatCode>General</c:formatCode>
                <c:ptCount val="2"/>
                <c:pt idx="0">
                  <c:v>0</c:v>
                </c:pt>
                <c:pt idx="1">
                  <c:v>0</c:v>
                </c:pt>
              </c:numCache>
            </c:numRef>
          </c:val>
          <c:smooth val="0"/>
          <c:extLst>
            <c:ext xmlns:c16="http://schemas.microsoft.com/office/drawing/2014/chart" uri="{C3380CC4-5D6E-409C-BE32-E72D297353CC}">
              <c16:uniqueId val="{00000000-8C07-49F1-A9D3-74AA41790848}"/>
            </c:ext>
          </c:extLst>
        </c:ser>
        <c:ser>
          <c:idx val="1"/>
          <c:order val="1"/>
          <c:tx>
            <c:strRef>
              <c:f>'Lookups and info for graphs'!$A$48</c:f>
              <c:strCache>
                <c:ptCount val="1"/>
                <c:pt idx="0">
                  <c:v>1</c:v>
                </c:pt>
              </c:strCache>
            </c:strRef>
          </c:tx>
          <c:spPr>
            <a:ln w="28575" cap="rnd">
              <a:noFill/>
              <a:round/>
            </a:ln>
            <a:effectLst/>
          </c:spPr>
          <c:marker>
            <c:symbol val="circle"/>
            <c:size val="6"/>
            <c:spPr>
              <a:solidFill>
                <a:srgbClr val="FF0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graphs'!$B$48:$C$48</c:f>
              <c:numCache>
                <c:formatCode>General</c:formatCode>
                <c:ptCount val="2"/>
                <c:pt idx="0">
                  <c:v>1</c:v>
                </c:pt>
                <c:pt idx="1">
                  <c:v>1</c:v>
                </c:pt>
              </c:numCache>
            </c:numRef>
          </c:val>
          <c:smooth val="0"/>
          <c:extLst>
            <c:ext xmlns:c16="http://schemas.microsoft.com/office/drawing/2014/chart" uri="{C3380CC4-5D6E-409C-BE32-E72D297353CC}">
              <c16:uniqueId val="{00000001-8C07-49F1-A9D3-74AA41790848}"/>
            </c:ext>
          </c:extLst>
        </c:ser>
        <c:ser>
          <c:idx val="2"/>
          <c:order val="2"/>
          <c:tx>
            <c:strRef>
              <c:f>'Lookups and info for graphs'!$A$49</c:f>
              <c:strCache>
                <c:ptCount val="1"/>
                <c:pt idx="0">
                  <c:v>2</c:v>
                </c:pt>
              </c:strCache>
            </c:strRef>
          </c:tx>
          <c:spPr>
            <a:ln w="28575" cap="rnd">
              <a:noFill/>
              <a:round/>
            </a:ln>
            <a:effectLst/>
          </c:spPr>
          <c:marker>
            <c:symbol val="circle"/>
            <c:size val="6"/>
            <c:spPr>
              <a:solidFill>
                <a:srgbClr val="FFC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graphs'!$B$49:$C$49</c:f>
              <c:numCache>
                <c:formatCode>General</c:formatCode>
                <c:ptCount val="2"/>
                <c:pt idx="0">
                  <c:v>2</c:v>
                </c:pt>
                <c:pt idx="1">
                  <c:v>2</c:v>
                </c:pt>
              </c:numCache>
            </c:numRef>
          </c:val>
          <c:smooth val="0"/>
          <c:extLst>
            <c:ext xmlns:c16="http://schemas.microsoft.com/office/drawing/2014/chart" uri="{C3380CC4-5D6E-409C-BE32-E72D297353CC}">
              <c16:uniqueId val="{00000002-8C07-49F1-A9D3-74AA41790848}"/>
            </c:ext>
          </c:extLst>
        </c:ser>
        <c:ser>
          <c:idx val="3"/>
          <c:order val="3"/>
          <c:tx>
            <c:strRef>
              <c:f>'Lookups and info for graphs'!$A$50</c:f>
              <c:strCache>
                <c:ptCount val="1"/>
                <c:pt idx="0">
                  <c:v>3</c:v>
                </c:pt>
              </c:strCache>
            </c:strRef>
          </c:tx>
          <c:spPr>
            <a:ln w="28575" cap="rnd">
              <a:noFill/>
              <a:round/>
            </a:ln>
            <a:effectLst/>
          </c:spPr>
          <c:marker>
            <c:symbol val="circle"/>
            <c:size val="6"/>
            <c:spPr>
              <a:solidFill>
                <a:srgbClr val="00B05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graphs'!$B$50:$C$50</c:f>
              <c:numCache>
                <c:formatCode>General</c:formatCode>
                <c:ptCount val="2"/>
                <c:pt idx="0">
                  <c:v>3</c:v>
                </c:pt>
                <c:pt idx="1">
                  <c:v>3</c:v>
                </c:pt>
              </c:numCache>
            </c:numRef>
          </c:val>
          <c:smooth val="0"/>
          <c:extLst>
            <c:ext xmlns:c16="http://schemas.microsoft.com/office/drawing/2014/chart" uri="{C3380CC4-5D6E-409C-BE32-E72D297353CC}">
              <c16:uniqueId val="{00000003-8C07-49F1-A9D3-74AA41790848}"/>
            </c:ext>
          </c:extLst>
        </c:ser>
        <c:ser>
          <c:idx val="4"/>
          <c:order val="4"/>
          <c:tx>
            <c:strRef>
              <c:f>'Lookups and info for graphs'!$A$59</c:f>
              <c:strCache>
                <c:ptCount val="1"/>
                <c:pt idx="0">
                  <c:v>1-9</c:v>
                </c:pt>
              </c:strCache>
            </c:strRef>
          </c:tx>
          <c:spPr>
            <a:ln w="25400" cap="rnd">
              <a:solidFill>
                <a:sysClr val="windowText" lastClr="000000"/>
              </a:solidFill>
              <a:round/>
            </a:ln>
            <a:effectLst/>
          </c:spPr>
          <c:marker>
            <c:symbol val="circle"/>
            <c:size val="5"/>
            <c:spPr>
              <a:solidFill>
                <a:srgbClr val="00B050"/>
              </a:solidFill>
              <a:ln w="9525">
                <a:noFill/>
              </a:ln>
              <a:effectLst/>
            </c:spPr>
          </c:marker>
          <c:cat>
            <c:strRef>
              <c:f>'Lookups and info for graphs'!$B$46:$C$46</c:f>
              <c:strCache>
                <c:ptCount val="2"/>
                <c:pt idx="0">
                  <c:v>Time 1</c:v>
                </c:pt>
                <c:pt idx="1">
                  <c:v>Time 2</c:v>
                </c:pt>
              </c:strCache>
            </c:strRef>
          </c:cat>
          <c:val>
            <c:numRef>
              <c:f>'Lookups and info for graphs'!$B$59:$C$59</c:f>
              <c:numCache>
                <c:formatCode>General</c:formatCode>
                <c:ptCount val="2"/>
                <c:pt idx="0">
                  <c:v>0</c:v>
                </c:pt>
                <c:pt idx="1">
                  <c:v>0</c:v>
                </c:pt>
              </c:numCache>
            </c:numRef>
          </c:val>
          <c:smooth val="0"/>
          <c:extLst>
            <c:ext xmlns:c16="http://schemas.microsoft.com/office/drawing/2014/chart" uri="{C3380CC4-5D6E-409C-BE32-E72D297353CC}">
              <c16:uniqueId val="{00000004-8C07-49F1-A9D3-74AA41790848}"/>
            </c:ext>
          </c:extLst>
        </c:ser>
        <c:dLbls>
          <c:showLegendKey val="0"/>
          <c:showVal val="0"/>
          <c:showCatName val="0"/>
          <c:showSerName val="0"/>
          <c:showPercent val="0"/>
          <c:showBubbleSize val="0"/>
        </c:dLbls>
        <c:marker val="1"/>
        <c:smooth val="0"/>
        <c:axId val="695170808"/>
        <c:axId val="695168512"/>
      </c:lineChart>
      <c:catAx>
        <c:axId val="695170808"/>
        <c:scaling>
          <c:orientation val="minMax"/>
        </c:scaling>
        <c:delete val="1"/>
        <c:axPos val="b"/>
        <c:numFmt formatCode="General" sourceLinked="1"/>
        <c:majorTickMark val="none"/>
        <c:minorTickMark val="none"/>
        <c:tickLblPos val="nextTo"/>
        <c:crossAx val="695168512"/>
        <c:crossesAt val="0"/>
        <c:auto val="1"/>
        <c:lblAlgn val="ctr"/>
        <c:lblOffset val="100"/>
        <c:noMultiLvlLbl val="0"/>
      </c:catAx>
      <c:valAx>
        <c:axId val="695168512"/>
        <c:scaling>
          <c:orientation val="minMax"/>
          <c:max val="3"/>
        </c:scaling>
        <c:delete val="1"/>
        <c:axPos val="l"/>
        <c:numFmt formatCode="General" sourceLinked="1"/>
        <c:majorTickMark val="none"/>
        <c:minorTickMark val="none"/>
        <c:tickLblPos val="nextTo"/>
        <c:crossAx val="69517080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'Lookups and info for graphs'!$A$75</c:f>
          <c:strCache>
            <c:ptCount val="1"/>
            <c:pt idx="0">
              <c:v>5-1</c:v>
            </c:pt>
          </c:strCache>
        </c:strRef>
      </c:tx>
      <c:layout>
        <c:manualLayout>
          <c:xMode val="edge"/>
          <c:yMode val="edge"/>
          <c:x val="0.38231480866784079"/>
          <c:y val="1.3150768905783542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
          <c:y val="0.26812346811663385"/>
          <c:w val="1"/>
          <c:h val="0.70338699606408872"/>
        </c:manualLayout>
      </c:layout>
      <c:lineChart>
        <c:grouping val="standard"/>
        <c:varyColors val="0"/>
        <c:ser>
          <c:idx val="0"/>
          <c:order val="0"/>
          <c:tx>
            <c:strRef>
              <c:f>'Lookups and info for graphs'!$A$47</c:f>
              <c:strCache>
                <c:ptCount val="1"/>
                <c:pt idx="0">
                  <c:v>0</c:v>
                </c:pt>
              </c:strCache>
            </c:strRef>
          </c:tx>
          <c:spPr>
            <a:ln w="28575" cap="rnd">
              <a:noFill/>
              <a:round/>
            </a:ln>
            <a:effectLst/>
          </c:spPr>
          <c:marker>
            <c:symbol val="circle"/>
            <c:size val="6"/>
            <c:spPr>
              <a:solidFill>
                <a:schemeClr val="bg1">
                  <a:lumMod val="75000"/>
                </a:schemeClr>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graphs'!$B$47:$C$47</c:f>
              <c:numCache>
                <c:formatCode>General</c:formatCode>
                <c:ptCount val="2"/>
                <c:pt idx="0">
                  <c:v>0</c:v>
                </c:pt>
                <c:pt idx="1">
                  <c:v>0</c:v>
                </c:pt>
              </c:numCache>
            </c:numRef>
          </c:val>
          <c:smooth val="0"/>
          <c:extLst>
            <c:ext xmlns:c16="http://schemas.microsoft.com/office/drawing/2014/chart" uri="{C3380CC4-5D6E-409C-BE32-E72D297353CC}">
              <c16:uniqueId val="{00000000-9454-4F0C-989C-2C0AD0D4C8B9}"/>
            </c:ext>
          </c:extLst>
        </c:ser>
        <c:ser>
          <c:idx val="1"/>
          <c:order val="1"/>
          <c:tx>
            <c:strRef>
              <c:f>'Lookups and info for graphs'!$A$48</c:f>
              <c:strCache>
                <c:ptCount val="1"/>
                <c:pt idx="0">
                  <c:v>1</c:v>
                </c:pt>
              </c:strCache>
            </c:strRef>
          </c:tx>
          <c:spPr>
            <a:ln w="28575" cap="rnd">
              <a:noFill/>
              <a:round/>
            </a:ln>
            <a:effectLst/>
          </c:spPr>
          <c:marker>
            <c:symbol val="circle"/>
            <c:size val="6"/>
            <c:spPr>
              <a:solidFill>
                <a:srgbClr val="FF0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graphs'!$B$48:$C$48</c:f>
              <c:numCache>
                <c:formatCode>General</c:formatCode>
                <c:ptCount val="2"/>
                <c:pt idx="0">
                  <c:v>1</c:v>
                </c:pt>
                <c:pt idx="1">
                  <c:v>1</c:v>
                </c:pt>
              </c:numCache>
            </c:numRef>
          </c:val>
          <c:smooth val="0"/>
          <c:extLst>
            <c:ext xmlns:c16="http://schemas.microsoft.com/office/drawing/2014/chart" uri="{C3380CC4-5D6E-409C-BE32-E72D297353CC}">
              <c16:uniqueId val="{00000001-9454-4F0C-989C-2C0AD0D4C8B9}"/>
            </c:ext>
          </c:extLst>
        </c:ser>
        <c:ser>
          <c:idx val="2"/>
          <c:order val="2"/>
          <c:tx>
            <c:strRef>
              <c:f>'Lookups and info for graphs'!$A$49</c:f>
              <c:strCache>
                <c:ptCount val="1"/>
                <c:pt idx="0">
                  <c:v>2</c:v>
                </c:pt>
              </c:strCache>
            </c:strRef>
          </c:tx>
          <c:spPr>
            <a:ln w="28575" cap="rnd">
              <a:noFill/>
              <a:round/>
            </a:ln>
            <a:effectLst/>
          </c:spPr>
          <c:marker>
            <c:symbol val="circle"/>
            <c:size val="6"/>
            <c:spPr>
              <a:solidFill>
                <a:srgbClr val="FFC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graphs'!$B$49:$C$49</c:f>
              <c:numCache>
                <c:formatCode>General</c:formatCode>
                <c:ptCount val="2"/>
                <c:pt idx="0">
                  <c:v>2</c:v>
                </c:pt>
                <c:pt idx="1">
                  <c:v>2</c:v>
                </c:pt>
              </c:numCache>
            </c:numRef>
          </c:val>
          <c:smooth val="0"/>
          <c:extLst>
            <c:ext xmlns:c16="http://schemas.microsoft.com/office/drawing/2014/chart" uri="{C3380CC4-5D6E-409C-BE32-E72D297353CC}">
              <c16:uniqueId val="{00000002-9454-4F0C-989C-2C0AD0D4C8B9}"/>
            </c:ext>
          </c:extLst>
        </c:ser>
        <c:ser>
          <c:idx val="3"/>
          <c:order val="3"/>
          <c:tx>
            <c:strRef>
              <c:f>'Lookups and info for graphs'!$A$50</c:f>
              <c:strCache>
                <c:ptCount val="1"/>
                <c:pt idx="0">
                  <c:v>3</c:v>
                </c:pt>
              </c:strCache>
            </c:strRef>
          </c:tx>
          <c:spPr>
            <a:ln w="28575" cap="rnd">
              <a:noFill/>
              <a:round/>
            </a:ln>
            <a:effectLst/>
          </c:spPr>
          <c:marker>
            <c:symbol val="circle"/>
            <c:size val="6"/>
            <c:spPr>
              <a:solidFill>
                <a:srgbClr val="00B05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graphs'!$B$50:$C$50</c:f>
              <c:numCache>
                <c:formatCode>General</c:formatCode>
                <c:ptCount val="2"/>
                <c:pt idx="0">
                  <c:v>3</c:v>
                </c:pt>
                <c:pt idx="1">
                  <c:v>3</c:v>
                </c:pt>
              </c:numCache>
            </c:numRef>
          </c:val>
          <c:smooth val="0"/>
          <c:extLst>
            <c:ext xmlns:c16="http://schemas.microsoft.com/office/drawing/2014/chart" uri="{C3380CC4-5D6E-409C-BE32-E72D297353CC}">
              <c16:uniqueId val="{00000003-9454-4F0C-989C-2C0AD0D4C8B9}"/>
            </c:ext>
          </c:extLst>
        </c:ser>
        <c:ser>
          <c:idx val="4"/>
          <c:order val="4"/>
          <c:tx>
            <c:strRef>
              <c:f>'Lookups and info for graphs'!$A$75</c:f>
              <c:strCache>
                <c:ptCount val="1"/>
                <c:pt idx="0">
                  <c:v>5-1</c:v>
                </c:pt>
              </c:strCache>
            </c:strRef>
          </c:tx>
          <c:spPr>
            <a:ln w="25400" cap="rnd">
              <a:solidFill>
                <a:sysClr val="windowText" lastClr="000000"/>
              </a:solidFill>
              <a:round/>
            </a:ln>
            <a:effectLst/>
          </c:spPr>
          <c:marker>
            <c:symbol val="circle"/>
            <c:size val="5"/>
            <c:spPr>
              <a:noFill/>
              <a:ln w="9525">
                <a:noFill/>
              </a:ln>
              <a:effectLst/>
            </c:spPr>
          </c:marker>
          <c:cat>
            <c:strRef>
              <c:f>'Lookups and info for graphs'!$B$46:$C$46</c:f>
              <c:strCache>
                <c:ptCount val="2"/>
                <c:pt idx="0">
                  <c:v>Time 1</c:v>
                </c:pt>
                <c:pt idx="1">
                  <c:v>Time 2</c:v>
                </c:pt>
              </c:strCache>
            </c:strRef>
          </c:cat>
          <c:val>
            <c:numRef>
              <c:f>'Lookups and info for graphs'!$B$75:$C$75</c:f>
              <c:numCache>
                <c:formatCode>General</c:formatCode>
                <c:ptCount val="2"/>
                <c:pt idx="0">
                  <c:v>0</c:v>
                </c:pt>
                <c:pt idx="1">
                  <c:v>0</c:v>
                </c:pt>
              </c:numCache>
            </c:numRef>
          </c:val>
          <c:smooth val="0"/>
          <c:extLst>
            <c:ext xmlns:c16="http://schemas.microsoft.com/office/drawing/2014/chart" uri="{C3380CC4-5D6E-409C-BE32-E72D297353CC}">
              <c16:uniqueId val="{00000004-9454-4F0C-989C-2C0AD0D4C8B9}"/>
            </c:ext>
          </c:extLst>
        </c:ser>
        <c:dLbls>
          <c:showLegendKey val="0"/>
          <c:showVal val="0"/>
          <c:showCatName val="0"/>
          <c:showSerName val="0"/>
          <c:showPercent val="0"/>
          <c:showBubbleSize val="0"/>
        </c:dLbls>
        <c:marker val="1"/>
        <c:smooth val="0"/>
        <c:axId val="695170808"/>
        <c:axId val="695168512"/>
      </c:lineChart>
      <c:catAx>
        <c:axId val="695170808"/>
        <c:scaling>
          <c:orientation val="minMax"/>
        </c:scaling>
        <c:delete val="1"/>
        <c:axPos val="b"/>
        <c:numFmt formatCode="General" sourceLinked="1"/>
        <c:majorTickMark val="none"/>
        <c:minorTickMark val="none"/>
        <c:tickLblPos val="nextTo"/>
        <c:crossAx val="695168512"/>
        <c:crossesAt val="0"/>
        <c:auto val="1"/>
        <c:lblAlgn val="ctr"/>
        <c:lblOffset val="100"/>
        <c:noMultiLvlLbl val="0"/>
      </c:catAx>
      <c:valAx>
        <c:axId val="695168512"/>
        <c:scaling>
          <c:orientation val="minMax"/>
          <c:max val="3"/>
        </c:scaling>
        <c:delete val="1"/>
        <c:axPos val="l"/>
        <c:numFmt formatCode="General" sourceLinked="1"/>
        <c:majorTickMark val="none"/>
        <c:minorTickMark val="none"/>
        <c:tickLblPos val="nextTo"/>
        <c:crossAx val="69517080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'Lookups and info for graphs'!$A$76</c:f>
          <c:strCache>
            <c:ptCount val="1"/>
            <c:pt idx="0">
              <c:v>5-2</c:v>
            </c:pt>
          </c:strCache>
        </c:strRef>
      </c:tx>
      <c:layout>
        <c:manualLayout>
          <c:xMode val="edge"/>
          <c:yMode val="edge"/>
          <c:x val="0.38231480866784079"/>
          <c:y val="1.3150768905783542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
          <c:y val="0.26812346811663385"/>
          <c:w val="1"/>
          <c:h val="0.70338699606408872"/>
        </c:manualLayout>
      </c:layout>
      <c:lineChart>
        <c:grouping val="standard"/>
        <c:varyColors val="0"/>
        <c:ser>
          <c:idx val="0"/>
          <c:order val="0"/>
          <c:tx>
            <c:strRef>
              <c:f>'Lookups and info for graphs'!$A$47</c:f>
              <c:strCache>
                <c:ptCount val="1"/>
                <c:pt idx="0">
                  <c:v>0</c:v>
                </c:pt>
              </c:strCache>
            </c:strRef>
          </c:tx>
          <c:spPr>
            <a:ln w="28575" cap="rnd">
              <a:noFill/>
              <a:round/>
            </a:ln>
            <a:effectLst/>
          </c:spPr>
          <c:marker>
            <c:symbol val="circle"/>
            <c:size val="6"/>
            <c:spPr>
              <a:solidFill>
                <a:schemeClr val="bg1">
                  <a:lumMod val="75000"/>
                </a:schemeClr>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graphs'!$B$47:$C$47</c:f>
              <c:numCache>
                <c:formatCode>General</c:formatCode>
                <c:ptCount val="2"/>
                <c:pt idx="0">
                  <c:v>0</c:v>
                </c:pt>
                <c:pt idx="1">
                  <c:v>0</c:v>
                </c:pt>
              </c:numCache>
            </c:numRef>
          </c:val>
          <c:smooth val="0"/>
          <c:extLst>
            <c:ext xmlns:c16="http://schemas.microsoft.com/office/drawing/2014/chart" uri="{C3380CC4-5D6E-409C-BE32-E72D297353CC}">
              <c16:uniqueId val="{00000000-274A-4DDE-8178-71FA82508A44}"/>
            </c:ext>
          </c:extLst>
        </c:ser>
        <c:ser>
          <c:idx val="1"/>
          <c:order val="1"/>
          <c:tx>
            <c:strRef>
              <c:f>'Lookups and info for graphs'!$A$48</c:f>
              <c:strCache>
                <c:ptCount val="1"/>
                <c:pt idx="0">
                  <c:v>1</c:v>
                </c:pt>
              </c:strCache>
            </c:strRef>
          </c:tx>
          <c:spPr>
            <a:ln w="28575" cap="rnd">
              <a:noFill/>
              <a:round/>
            </a:ln>
            <a:effectLst/>
          </c:spPr>
          <c:marker>
            <c:symbol val="circle"/>
            <c:size val="6"/>
            <c:spPr>
              <a:solidFill>
                <a:srgbClr val="FF0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graphs'!$B$48:$C$48</c:f>
              <c:numCache>
                <c:formatCode>General</c:formatCode>
                <c:ptCount val="2"/>
                <c:pt idx="0">
                  <c:v>1</c:v>
                </c:pt>
                <c:pt idx="1">
                  <c:v>1</c:v>
                </c:pt>
              </c:numCache>
            </c:numRef>
          </c:val>
          <c:smooth val="0"/>
          <c:extLst>
            <c:ext xmlns:c16="http://schemas.microsoft.com/office/drawing/2014/chart" uri="{C3380CC4-5D6E-409C-BE32-E72D297353CC}">
              <c16:uniqueId val="{00000001-274A-4DDE-8178-71FA82508A44}"/>
            </c:ext>
          </c:extLst>
        </c:ser>
        <c:ser>
          <c:idx val="2"/>
          <c:order val="2"/>
          <c:tx>
            <c:strRef>
              <c:f>'Lookups and info for graphs'!$A$49</c:f>
              <c:strCache>
                <c:ptCount val="1"/>
                <c:pt idx="0">
                  <c:v>2</c:v>
                </c:pt>
              </c:strCache>
            </c:strRef>
          </c:tx>
          <c:spPr>
            <a:ln w="28575" cap="rnd">
              <a:noFill/>
              <a:round/>
            </a:ln>
            <a:effectLst/>
          </c:spPr>
          <c:marker>
            <c:symbol val="circle"/>
            <c:size val="6"/>
            <c:spPr>
              <a:solidFill>
                <a:srgbClr val="FFC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graphs'!$B$49:$C$49</c:f>
              <c:numCache>
                <c:formatCode>General</c:formatCode>
                <c:ptCount val="2"/>
                <c:pt idx="0">
                  <c:v>2</c:v>
                </c:pt>
                <c:pt idx="1">
                  <c:v>2</c:v>
                </c:pt>
              </c:numCache>
            </c:numRef>
          </c:val>
          <c:smooth val="0"/>
          <c:extLst>
            <c:ext xmlns:c16="http://schemas.microsoft.com/office/drawing/2014/chart" uri="{C3380CC4-5D6E-409C-BE32-E72D297353CC}">
              <c16:uniqueId val="{00000002-274A-4DDE-8178-71FA82508A44}"/>
            </c:ext>
          </c:extLst>
        </c:ser>
        <c:ser>
          <c:idx val="3"/>
          <c:order val="3"/>
          <c:tx>
            <c:strRef>
              <c:f>'Lookups and info for graphs'!$A$50</c:f>
              <c:strCache>
                <c:ptCount val="1"/>
                <c:pt idx="0">
                  <c:v>3</c:v>
                </c:pt>
              </c:strCache>
            </c:strRef>
          </c:tx>
          <c:spPr>
            <a:ln w="28575" cap="rnd">
              <a:noFill/>
              <a:round/>
            </a:ln>
            <a:effectLst/>
          </c:spPr>
          <c:marker>
            <c:symbol val="circle"/>
            <c:size val="6"/>
            <c:spPr>
              <a:solidFill>
                <a:srgbClr val="00B05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graphs'!$B$50:$C$50</c:f>
              <c:numCache>
                <c:formatCode>General</c:formatCode>
                <c:ptCount val="2"/>
                <c:pt idx="0">
                  <c:v>3</c:v>
                </c:pt>
                <c:pt idx="1">
                  <c:v>3</c:v>
                </c:pt>
              </c:numCache>
            </c:numRef>
          </c:val>
          <c:smooth val="0"/>
          <c:extLst>
            <c:ext xmlns:c16="http://schemas.microsoft.com/office/drawing/2014/chart" uri="{C3380CC4-5D6E-409C-BE32-E72D297353CC}">
              <c16:uniqueId val="{00000003-274A-4DDE-8178-71FA82508A44}"/>
            </c:ext>
          </c:extLst>
        </c:ser>
        <c:ser>
          <c:idx val="4"/>
          <c:order val="4"/>
          <c:tx>
            <c:strRef>
              <c:f>'Lookups and info for graphs'!$A$76</c:f>
              <c:strCache>
                <c:ptCount val="1"/>
                <c:pt idx="0">
                  <c:v>5-2</c:v>
                </c:pt>
              </c:strCache>
            </c:strRef>
          </c:tx>
          <c:spPr>
            <a:ln w="25400" cap="rnd">
              <a:solidFill>
                <a:sysClr val="windowText" lastClr="000000"/>
              </a:solidFill>
              <a:round/>
            </a:ln>
            <a:effectLst/>
          </c:spPr>
          <c:marker>
            <c:symbol val="circle"/>
            <c:size val="5"/>
            <c:spPr>
              <a:noFill/>
              <a:ln w="9525">
                <a:noFill/>
              </a:ln>
              <a:effectLst/>
            </c:spPr>
          </c:marker>
          <c:cat>
            <c:strRef>
              <c:f>'Lookups and info for graphs'!$B$46:$C$46</c:f>
              <c:strCache>
                <c:ptCount val="2"/>
                <c:pt idx="0">
                  <c:v>Time 1</c:v>
                </c:pt>
                <c:pt idx="1">
                  <c:v>Time 2</c:v>
                </c:pt>
              </c:strCache>
            </c:strRef>
          </c:cat>
          <c:val>
            <c:numRef>
              <c:f>'Lookups and info for graphs'!$B$76:$C$76</c:f>
              <c:numCache>
                <c:formatCode>General</c:formatCode>
                <c:ptCount val="2"/>
                <c:pt idx="0">
                  <c:v>0</c:v>
                </c:pt>
                <c:pt idx="1">
                  <c:v>0</c:v>
                </c:pt>
              </c:numCache>
            </c:numRef>
          </c:val>
          <c:smooth val="0"/>
          <c:extLst>
            <c:ext xmlns:c16="http://schemas.microsoft.com/office/drawing/2014/chart" uri="{C3380CC4-5D6E-409C-BE32-E72D297353CC}">
              <c16:uniqueId val="{00000004-274A-4DDE-8178-71FA82508A44}"/>
            </c:ext>
          </c:extLst>
        </c:ser>
        <c:dLbls>
          <c:showLegendKey val="0"/>
          <c:showVal val="0"/>
          <c:showCatName val="0"/>
          <c:showSerName val="0"/>
          <c:showPercent val="0"/>
          <c:showBubbleSize val="0"/>
        </c:dLbls>
        <c:marker val="1"/>
        <c:smooth val="0"/>
        <c:axId val="695170808"/>
        <c:axId val="695168512"/>
      </c:lineChart>
      <c:catAx>
        <c:axId val="695170808"/>
        <c:scaling>
          <c:orientation val="minMax"/>
        </c:scaling>
        <c:delete val="1"/>
        <c:axPos val="b"/>
        <c:numFmt formatCode="General" sourceLinked="1"/>
        <c:majorTickMark val="none"/>
        <c:minorTickMark val="none"/>
        <c:tickLblPos val="nextTo"/>
        <c:crossAx val="695168512"/>
        <c:crossesAt val="0"/>
        <c:auto val="1"/>
        <c:lblAlgn val="ctr"/>
        <c:lblOffset val="100"/>
        <c:noMultiLvlLbl val="0"/>
      </c:catAx>
      <c:valAx>
        <c:axId val="695168512"/>
        <c:scaling>
          <c:orientation val="minMax"/>
          <c:max val="3"/>
        </c:scaling>
        <c:delete val="1"/>
        <c:axPos val="l"/>
        <c:numFmt formatCode="General" sourceLinked="1"/>
        <c:majorTickMark val="none"/>
        <c:minorTickMark val="none"/>
        <c:tickLblPos val="nextTo"/>
        <c:crossAx val="69517080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'Lookups and info for graphs'!$A$77</c:f>
          <c:strCache>
            <c:ptCount val="1"/>
            <c:pt idx="0">
              <c:v>5-3</c:v>
            </c:pt>
          </c:strCache>
        </c:strRef>
      </c:tx>
      <c:layout>
        <c:manualLayout>
          <c:xMode val="edge"/>
          <c:yMode val="edge"/>
          <c:x val="0.38231480866784079"/>
          <c:y val="1.3150768905783542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
          <c:y val="0.26812346811663385"/>
          <c:w val="1"/>
          <c:h val="0.70338699606408872"/>
        </c:manualLayout>
      </c:layout>
      <c:lineChart>
        <c:grouping val="standard"/>
        <c:varyColors val="0"/>
        <c:ser>
          <c:idx val="0"/>
          <c:order val="0"/>
          <c:tx>
            <c:strRef>
              <c:f>'Lookups and info for graphs'!$A$47</c:f>
              <c:strCache>
                <c:ptCount val="1"/>
                <c:pt idx="0">
                  <c:v>0</c:v>
                </c:pt>
              </c:strCache>
            </c:strRef>
          </c:tx>
          <c:spPr>
            <a:ln w="28575" cap="rnd">
              <a:noFill/>
              <a:round/>
            </a:ln>
            <a:effectLst/>
          </c:spPr>
          <c:marker>
            <c:symbol val="circle"/>
            <c:size val="6"/>
            <c:spPr>
              <a:solidFill>
                <a:schemeClr val="bg1">
                  <a:lumMod val="75000"/>
                </a:schemeClr>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graphs'!$B$47:$C$47</c:f>
              <c:numCache>
                <c:formatCode>General</c:formatCode>
                <c:ptCount val="2"/>
                <c:pt idx="0">
                  <c:v>0</c:v>
                </c:pt>
                <c:pt idx="1">
                  <c:v>0</c:v>
                </c:pt>
              </c:numCache>
            </c:numRef>
          </c:val>
          <c:smooth val="0"/>
          <c:extLst>
            <c:ext xmlns:c16="http://schemas.microsoft.com/office/drawing/2014/chart" uri="{C3380CC4-5D6E-409C-BE32-E72D297353CC}">
              <c16:uniqueId val="{00000000-12F2-4DCB-843F-E52BF4837EE8}"/>
            </c:ext>
          </c:extLst>
        </c:ser>
        <c:ser>
          <c:idx val="1"/>
          <c:order val="1"/>
          <c:tx>
            <c:strRef>
              <c:f>'Lookups and info for graphs'!$A$48</c:f>
              <c:strCache>
                <c:ptCount val="1"/>
                <c:pt idx="0">
                  <c:v>1</c:v>
                </c:pt>
              </c:strCache>
            </c:strRef>
          </c:tx>
          <c:spPr>
            <a:ln w="28575" cap="rnd">
              <a:noFill/>
              <a:round/>
            </a:ln>
            <a:effectLst/>
          </c:spPr>
          <c:marker>
            <c:symbol val="circle"/>
            <c:size val="6"/>
            <c:spPr>
              <a:solidFill>
                <a:srgbClr val="FF0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graphs'!$B$48:$C$48</c:f>
              <c:numCache>
                <c:formatCode>General</c:formatCode>
                <c:ptCount val="2"/>
                <c:pt idx="0">
                  <c:v>1</c:v>
                </c:pt>
                <c:pt idx="1">
                  <c:v>1</c:v>
                </c:pt>
              </c:numCache>
            </c:numRef>
          </c:val>
          <c:smooth val="0"/>
          <c:extLst>
            <c:ext xmlns:c16="http://schemas.microsoft.com/office/drawing/2014/chart" uri="{C3380CC4-5D6E-409C-BE32-E72D297353CC}">
              <c16:uniqueId val="{00000001-12F2-4DCB-843F-E52BF4837EE8}"/>
            </c:ext>
          </c:extLst>
        </c:ser>
        <c:ser>
          <c:idx val="2"/>
          <c:order val="2"/>
          <c:tx>
            <c:strRef>
              <c:f>'Lookups and info for graphs'!$A$49</c:f>
              <c:strCache>
                <c:ptCount val="1"/>
                <c:pt idx="0">
                  <c:v>2</c:v>
                </c:pt>
              </c:strCache>
            </c:strRef>
          </c:tx>
          <c:spPr>
            <a:ln w="28575" cap="rnd">
              <a:noFill/>
              <a:round/>
            </a:ln>
            <a:effectLst/>
          </c:spPr>
          <c:marker>
            <c:symbol val="circle"/>
            <c:size val="6"/>
            <c:spPr>
              <a:solidFill>
                <a:srgbClr val="FFC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graphs'!$B$49:$C$49</c:f>
              <c:numCache>
                <c:formatCode>General</c:formatCode>
                <c:ptCount val="2"/>
                <c:pt idx="0">
                  <c:v>2</c:v>
                </c:pt>
                <c:pt idx="1">
                  <c:v>2</c:v>
                </c:pt>
              </c:numCache>
            </c:numRef>
          </c:val>
          <c:smooth val="0"/>
          <c:extLst>
            <c:ext xmlns:c16="http://schemas.microsoft.com/office/drawing/2014/chart" uri="{C3380CC4-5D6E-409C-BE32-E72D297353CC}">
              <c16:uniqueId val="{00000002-12F2-4DCB-843F-E52BF4837EE8}"/>
            </c:ext>
          </c:extLst>
        </c:ser>
        <c:ser>
          <c:idx val="3"/>
          <c:order val="3"/>
          <c:tx>
            <c:strRef>
              <c:f>'Lookups and info for graphs'!$A$50</c:f>
              <c:strCache>
                <c:ptCount val="1"/>
                <c:pt idx="0">
                  <c:v>3</c:v>
                </c:pt>
              </c:strCache>
            </c:strRef>
          </c:tx>
          <c:spPr>
            <a:ln w="28575" cap="rnd">
              <a:noFill/>
              <a:round/>
            </a:ln>
            <a:effectLst/>
          </c:spPr>
          <c:marker>
            <c:symbol val="circle"/>
            <c:size val="6"/>
            <c:spPr>
              <a:solidFill>
                <a:srgbClr val="00B05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graphs'!$B$50:$C$50</c:f>
              <c:numCache>
                <c:formatCode>General</c:formatCode>
                <c:ptCount val="2"/>
                <c:pt idx="0">
                  <c:v>3</c:v>
                </c:pt>
                <c:pt idx="1">
                  <c:v>3</c:v>
                </c:pt>
              </c:numCache>
            </c:numRef>
          </c:val>
          <c:smooth val="0"/>
          <c:extLst>
            <c:ext xmlns:c16="http://schemas.microsoft.com/office/drawing/2014/chart" uri="{C3380CC4-5D6E-409C-BE32-E72D297353CC}">
              <c16:uniqueId val="{00000003-12F2-4DCB-843F-E52BF4837EE8}"/>
            </c:ext>
          </c:extLst>
        </c:ser>
        <c:ser>
          <c:idx val="4"/>
          <c:order val="4"/>
          <c:tx>
            <c:strRef>
              <c:f>'Lookups and info for graphs'!$A$77</c:f>
              <c:strCache>
                <c:ptCount val="1"/>
                <c:pt idx="0">
                  <c:v>5-3</c:v>
                </c:pt>
              </c:strCache>
            </c:strRef>
          </c:tx>
          <c:spPr>
            <a:ln w="25400" cap="rnd">
              <a:solidFill>
                <a:sysClr val="windowText" lastClr="000000"/>
              </a:solidFill>
              <a:round/>
            </a:ln>
            <a:effectLst/>
          </c:spPr>
          <c:marker>
            <c:symbol val="circle"/>
            <c:size val="5"/>
            <c:spPr>
              <a:noFill/>
              <a:ln w="9525">
                <a:noFill/>
              </a:ln>
              <a:effectLst/>
            </c:spPr>
          </c:marker>
          <c:cat>
            <c:strRef>
              <c:f>'Lookups and info for graphs'!$B$46:$C$46</c:f>
              <c:strCache>
                <c:ptCount val="2"/>
                <c:pt idx="0">
                  <c:v>Time 1</c:v>
                </c:pt>
                <c:pt idx="1">
                  <c:v>Time 2</c:v>
                </c:pt>
              </c:strCache>
            </c:strRef>
          </c:cat>
          <c:val>
            <c:numRef>
              <c:f>'Lookups and info for graphs'!$B$77:$C$77</c:f>
              <c:numCache>
                <c:formatCode>General</c:formatCode>
                <c:ptCount val="2"/>
                <c:pt idx="0">
                  <c:v>0</c:v>
                </c:pt>
                <c:pt idx="1">
                  <c:v>0</c:v>
                </c:pt>
              </c:numCache>
            </c:numRef>
          </c:val>
          <c:smooth val="0"/>
          <c:extLst>
            <c:ext xmlns:c16="http://schemas.microsoft.com/office/drawing/2014/chart" uri="{C3380CC4-5D6E-409C-BE32-E72D297353CC}">
              <c16:uniqueId val="{00000004-12F2-4DCB-843F-E52BF4837EE8}"/>
            </c:ext>
          </c:extLst>
        </c:ser>
        <c:dLbls>
          <c:showLegendKey val="0"/>
          <c:showVal val="0"/>
          <c:showCatName val="0"/>
          <c:showSerName val="0"/>
          <c:showPercent val="0"/>
          <c:showBubbleSize val="0"/>
        </c:dLbls>
        <c:marker val="1"/>
        <c:smooth val="0"/>
        <c:axId val="695170808"/>
        <c:axId val="695168512"/>
      </c:lineChart>
      <c:catAx>
        <c:axId val="695170808"/>
        <c:scaling>
          <c:orientation val="minMax"/>
        </c:scaling>
        <c:delete val="1"/>
        <c:axPos val="b"/>
        <c:numFmt formatCode="General" sourceLinked="1"/>
        <c:majorTickMark val="none"/>
        <c:minorTickMark val="none"/>
        <c:tickLblPos val="nextTo"/>
        <c:crossAx val="695168512"/>
        <c:crossesAt val="0"/>
        <c:auto val="1"/>
        <c:lblAlgn val="ctr"/>
        <c:lblOffset val="100"/>
        <c:noMultiLvlLbl val="0"/>
      </c:catAx>
      <c:valAx>
        <c:axId val="695168512"/>
        <c:scaling>
          <c:orientation val="minMax"/>
          <c:max val="3"/>
        </c:scaling>
        <c:delete val="1"/>
        <c:axPos val="l"/>
        <c:numFmt formatCode="General" sourceLinked="1"/>
        <c:majorTickMark val="none"/>
        <c:minorTickMark val="none"/>
        <c:tickLblPos val="nextTo"/>
        <c:crossAx val="69517080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'Lookups and info for graphs'!$A$78</c:f>
          <c:strCache>
            <c:ptCount val="1"/>
            <c:pt idx="0">
              <c:v>5-4</c:v>
            </c:pt>
          </c:strCache>
        </c:strRef>
      </c:tx>
      <c:layout>
        <c:manualLayout>
          <c:xMode val="edge"/>
          <c:yMode val="edge"/>
          <c:x val="0.38231480866784079"/>
          <c:y val="1.3150768905783542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
          <c:y val="0.26812346811663385"/>
          <c:w val="1"/>
          <c:h val="0.70338699606408872"/>
        </c:manualLayout>
      </c:layout>
      <c:lineChart>
        <c:grouping val="standard"/>
        <c:varyColors val="0"/>
        <c:ser>
          <c:idx val="0"/>
          <c:order val="0"/>
          <c:tx>
            <c:strRef>
              <c:f>'Lookups and info for graphs'!$A$47</c:f>
              <c:strCache>
                <c:ptCount val="1"/>
                <c:pt idx="0">
                  <c:v>0</c:v>
                </c:pt>
              </c:strCache>
            </c:strRef>
          </c:tx>
          <c:spPr>
            <a:ln w="28575" cap="rnd">
              <a:noFill/>
              <a:round/>
            </a:ln>
            <a:effectLst/>
          </c:spPr>
          <c:marker>
            <c:symbol val="circle"/>
            <c:size val="6"/>
            <c:spPr>
              <a:solidFill>
                <a:schemeClr val="bg1">
                  <a:lumMod val="75000"/>
                </a:schemeClr>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graphs'!$B$47:$C$47</c:f>
              <c:numCache>
                <c:formatCode>General</c:formatCode>
                <c:ptCount val="2"/>
                <c:pt idx="0">
                  <c:v>0</c:v>
                </c:pt>
                <c:pt idx="1">
                  <c:v>0</c:v>
                </c:pt>
              </c:numCache>
            </c:numRef>
          </c:val>
          <c:smooth val="0"/>
          <c:extLst>
            <c:ext xmlns:c16="http://schemas.microsoft.com/office/drawing/2014/chart" uri="{C3380CC4-5D6E-409C-BE32-E72D297353CC}">
              <c16:uniqueId val="{00000000-C577-4504-8F1D-CD582F3CE4CD}"/>
            </c:ext>
          </c:extLst>
        </c:ser>
        <c:ser>
          <c:idx val="1"/>
          <c:order val="1"/>
          <c:tx>
            <c:strRef>
              <c:f>'Lookups and info for graphs'!$A$48</c:f>
              <c:strCache>
                <c:ptCount val="1"/>
                <c:pt idx="0">
                  <c:v>1</c:v>
                </c:pt>
              </c:strCache>
            </c:strRef>
          </c:tx>
          <c:spPr>
            <a:ln w="28575" cap="rnd">
              <a:noFill/>
              <a:round/>
            </a:ln>
            <a:effectLst/>
          </c:spPr>
          <c:marker>
            <c:symbol val="circle"/>
            <c:size val="6"/>
            <c:spPr>
              <a:solidFill>
                <a:srgbClr val="FF0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graphs'!$B$48:$C$48</c:f>
              <c:numCache>
                <c:formatCode>General</c:formatCode>
                <c:ptCount val="2"/>
                <c:pt idx="0">
                  <c:v>1</c:v>
                </c:pt>
                <c:pt idx="1">
                  <c:v>1</c:v>
                </c:pt>
              </c:numCache>
            </c:numRef>
          </c:val>
          <c:smooth val="0"/>
          <c:extLst>
            <c:ext xmlns:c16="http://schemas.microsoft.com/office/drawing/2014/chart" uri="{C3380CC4-5D6E-409C-BE32-E72D297353CC}">
              <c16:uniqueId val="{00000001-C577-4504-8F1D-CD582F3CE4CD}"/>
            </c:ext>
          </c:extLst>
        </c:ser>
        <c:ser>
          <c:idx val="2"/>
          <c:order val="2"/>
          <c:tx>
            <c:strRef>
              <c:f>'Lookups and info for graphs'!$A$49</c:f>
              <c:strCache>
                <c:ptCount val="1"/>
                <c:pt idx="0">
                  <c:v>2</c:v>
                </c:pt>
              </c:strCache>
            </c:strRef>
          </c:tx>
          <c:spPr>
            <a:ln w="28575" cap="rnd">
              <a:noFill/>
              <a:round/>
            </a:ln>
            <a:effectLst/>
          </c:spPr>
          <c:marker>
            <c:symbol val="circle"/>
            <c:size val="6"/>
            <c:spPr>
              <a:solidFill>
                <a:srgbClr val="FFC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graphs'!$B$49:$C$49</c:f>
              <c:numCache>
                <c:formatCode>General</c:formatCode>
                <c:ptCount val="2"/>
                <c:pt idx="0">
                  <c:v>2</c:v>
                </c:pt>
                <c:pt idx="1">
                  <c:v>2</c:v>
                </c:pt>
              </c:numCache>
            </c:numRef>
          </c:val>
          <c:smooth val="0"/>
          <c:extLst>
            <c:ext xmlns:c16="http://schemas.microsoft.com/office/drawing/2014/chart" uri="{C3380CC4-5D6E-409C-BE32-E72D297353CC}">
              <c16:uniqueId val="{00000002-C577-4504-8F1D-CD582F3CE4CD}"/>
            </c:ext>
          </c:extLst>
        </c:ser>
        <c:ser>
          <c:idx val="3"/>
          <c:order val="3"/>
          <c:tx>
            <c:strRef>
              <c:f>'Lookups and info for graphs'!$A$50</c:f>
              <c:strCache>
                <c:ptCount val="1"/>
                <c:pt idx="0">
                  <c:v>3</c:v>
                </c:pt>
              </c:strCache>
            </c:strRef>
          </c:tx>
          <c:spPr>
            <a:ln w="28575" cap="rnd">
              <a:noFill/>
              <a:round/>
            </a:ln>
            <a:effectLst/>
          </c:spPr>
          <c:marker>
            <c:symbol val="circle"/>
            <c:size val="6"/>
            <c:spPr>
              <a:solidFill>
                <a:srgbClr val="00B05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graphs'!$B$50:$C$50</c:f>
              <c:numCache>
                <c:formatCode>General</c:formatCode>
                <c:ptCount val="2"/>
                <c:pt idx="0">
                  <c:v>3</c:v>
                </c:pt>
                <c:pt idx="1">
                  <c:v>3</c:v>
                </c:pt>
              </c:numCache>
            </c:numRef>
          </c:val>
          <c:smooth val="0"/>
          <c:extLst>
            <c:ext xmlns:c16="http://schemas.microsoft.com/office/drawing/2014/chart" uri="{C3380CC4-5D6E-409C-BE32-E72D297353CC}">
              <c16:uniqueId val="{00000003-C577-4504-8F1D-CD582F3CE4CD}"/>
            </c:ext>
          </c:extLst>
        </c:ser>
        <c:ser>
          <c:idx val="4"/>
          <c:order val="4"/>
          <c:tx>
            <c:strRef>
              <c:f>'Lookups and info for graphs'!$A$78</c:f>
              <c:strCache>
                <c:ptCount val="1"/>
                <c:pt idx="0">
                  <c:v>5-4</c:v>
                </c:pt>
              </c:strCache>
            </c:strRef>
          </c:tx>
          <c:spPr>
            <a:ln w="25400" cap="rnd">
              <a:solidFill>
                <a:sysClr val="windowText" lastClr="000000"/>
              </a:solidFill>
              <a:round/>
            </a:ln>
            <a:effectLst/>
          </c:spPr>
          <c:marker>
            <c:symbol val="circle"/>
            <c:size val="5"/>
            <c:spPr>
              <a:noFill/>
              <a:ln w="9525">
                <a:noFill/>
              </a:ln>
              <a:effectLst/>
            </c:spPr>
          </c:marker>
          <c:cat>
            <c:strRef>
              <c:f>'Lookups and info for graphs'!$B$46:$C$46</c:f>
              <c:strCache>
                <c:ptCount val="2"/>
                <c:pt idx="0">
                  <c:v>Time 1</c:v>
                </c:pt>
                <c:pt idx="1">
                  <c:v>Time 2</c:v>
                </c:pt>
              </c:strCache>
            </c:strRef>
          </c:cat>
          <c:val>
            <c:numRef>
              <c:f>'Lookups and info for graphs'!$B$78:$C$78</c:f>
              <c:numCache>
                <c:formatCode>General</c:formatCode>
                <c:ptCount val="2"/>
                <c:pt idx="0">
                  <c:v>0</c:v>
                </c:pt>
                <c:pt idx="1">
                  <c:v>0</c:v>
                </c:pt>
              </c:numCache>
            </c:numRef>
          </c:val>
          <c:smooth val="0"/>
          <c:extLst>
            <c:ext xmlns:c16="http://schemas.microsoft.com/office/drawing/2014/chart" uri="{C3380CC4-5D6E-409C-BE32-E72D297353CC}">
              <c16:uniqueId val="{00000004-C577-4504-8F1D-CD582F3CE4CD}"/>
            </c:ext>
          </c:extLst>
        </c:ser>
        <c:dLbls>
          <c:showLegendKey val="0"/>
          <c:showVal val="0"/>
          <c:showCatName val="0"/>
          <c:showSerName val="0"/>
          <c:showPercent val="0"/>
          <c:showBubbleSize val="0"/>
        </c:dLbls>
        <c:marker val="1"/>
        <c:smooth val="0"/>
        <c:axId val="695170808"/>
        <c:axId val="695168512"/>
      </c:lineChart>
      <c:catAx>
        <c:axId val="695170808"/>
        <c:scaling>
          <c:orientation val="minMax"/>
        </c:scaling>
        <c:delete val="1"/>
        <c:axPos val="b"/>
        <c:numFmt formatCode="General" sourceLinked="1"/>
        <c:majorTickMark val="none"/>
        <c:minorTickMark val="none"/>
        <c:tickLblPos val="nextTo"/>
        <c:crossAx val="695168512"/>
        <c:crossesAt val="0"/>
        <c:auto val="1"/>
        <c:lblAlgn val="ctr"/>
        <c:lblOffset val="100"/>
        <c:noMultiLvlLbl val="0"/>
      </c:catAx>
      <c:valAx>
        <c:axId val="695168512"/>
        <c:scaling>
          <c:orientation val="minMax"/>
          <c:max val="3"/>
        </c:scaling>
        <c:delete val="1"/>
        <c:axPos val="l"/>
        <c:numFmt formatCode="General" sourceLinked="1"/>
        <c:majorTickMark val="none"/>
        <c:minorTickMark val="none"/>
        <c:tickLblPos val="nextTo"/>
        <c:crossAx val="69517080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'Lookups and info for graphs'!$A$79</c:f>
          <c:strCache>
            <c:ptCount val="1"/>
            <c:pt idx="0">
              <c:v>6-1</c:v>
            </c:pt>
          </c:strCache>
        </c:strRef>
      </c:tx>
      <c:layout>
        <c:manualLayout>
          <c:xMode val="edge"/>
          <c:yMode val="edge"/>
          <c:x val="0.38231480866784079"/>
          <c:y val="1.3150768905783542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
          <c:y val="0.26812346811663385"/>
          <c:w val="1"/>
          <c:h val="0.70338699606408872"/>
        </c:manualLayout>
      </c:layout>
      <c:lineChart>
        <c:grouping val="standard"/>
        <c:varyColors val="0"/>
        <c:ser>
          <c:idx val="0"/>
          <c:order val="0"/>
          <c:tx>
            <c:strRef>
              <c:f>'Lookups and info for graphs'!$A$47</c:f>
              <c:strCache>
                <c:ptCount val="1"/>
                <c:pt idx="0">
                  <c:v>0</c:v>
                </c:pt>
              </c:strCache>
            </c:strRef>
          </c:tx>
          <c:spPr>
            <a:ln w="28575" cap="rnd">
              <a:noFill/>
              <a:round/>
            </a:ln>
            <a:effectLst/>
          </c:spPr>
          <c:marker>
            <c:symbol val="circle"/>
            <c:size val="6"/>
            <c:spPr>
              <a:solidFill>
                <a:schemeClr val="bg1">
                  <a:lumMod val="75000"/>
                </a:schemeClr>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graphs'!$B$47:$C$47</c:f>
              <c:numCache>
                <c:formatCode>General</c:formatCode>
                <c:ptCount val="2"/>
                <c:pt idx="0">
                  <c:v>0</c:v>
                </c:pt>
                <c:pt idx="1">
                  <c:v>0</c:v>
                </c:pt>
              </c:numCache>
            </c:numRef>
          </c:val>
          <c:smooth val="0"/>
          <c:extLst>
            <c:ext xmlns:c16="http://schemas.microsoft.com/office/drawing/2014/chart" uri="{C3380CC4-5D6E-409C-BE32-E72D297353CC}">
              <c16:uniqueId val="{00000000-F993-4D02-B601-31099DF565D6}"/>
            </c:ext>
          </c:extLst>
        </c:ser>
        <c:ser>
          <c:idx val="1"/>
          <c:order val="1"/>
          <c:tx>
            <c:strRef>
              <c:f>'Lookups and info for graphs'!$A$48</c:f>
              <c:strCache>
                <c:ptCount val="1"/>
                <c:pt idx="0">
                  <c:v>1</c:v>
                </c:pt>
              </c:strCache>
            </c:strRef>
          </c:tx>
          <c:spPr>
            <a:ln w="28575" cap="rnd">
              <a:noFill/>
              <a:round/>
            </a:ln>
            <a:effectLst/>
          </c:spPr>
          <c:marker>
            <c:symbol val="circle"/>
            <c:size val="6"/>
            <c:spPr>
              <a:solidFill>
                <a:srgbClr val="FF0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graphs'!$B$48:$C$48</c:f>
              <c:numCache>
                <c:formatCode>General</c:formatCode>
                <c:ptCount val="2"/>
                <c:pt idx="0">
                  <c:v>1</c:v>
                </c:pt>
                <c:pt idx="1">
                  <c:v>1</c:v>
                </c:pt>
              </c:numCache>
            </c:numRef>
          </c:val>
          <c:smooth val="0"/>
          <c:extLst>
            <c:ext xmlns:c16="http://schemas.microsoft.com/office/drawing/2014/chart" uri="{C3380CC4-5D6E-409C-BE32-E72D297353CC}">
              <c16:uniqueId val="{00000001-F993-4D02-B601-31099DF565D6}"/>
            </c:ext>
          </c:extLst>
        </c:ser>
        <c:ser>
          <c:idx val="2"/>
          <c:order val="2"/>
          <c:tx>
            <c:strRef>
              <c:f>'Lookups and info for graphs'!$A$49</c:f>
              <c:strCache>
                <c:ptCount val="1"/>
                <c:pt idx="0">
                  <c:v>2</c:v>
                </c:pt>
              </c:strCache>
            </c:strRef>
          </c:tx>
          <c:spPr>
            <a:ln w="28575" cap="rnd">
              <a:noFill/>
              <a:round/>
            </a:ln>
            <a:effectLst/>
          </c:spPr>
          <c:marker>
            <c:symbol val="circle"/>
            <c:size val="6"/>
            <c:spPr>
              <a:solidFill>
                <a:srgbClr val="FFC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graphs'!$B$49:$C$49</c:f>
              <c:numCache>
                <c:formatCode>General</c:formatCode>
                <c:ptCount val="2"/>
                <c:pt idx="0">
                  <c:v>2</c:v>
                </c:pt>
                <c:pt idx="1">
                  <c:v>2</c:v>
                </c:pt>
              </c:numCache>
            </c:numRef>
          </c:val>
          <c:smooth val="0"/>
          <c:extLst>
            <c:ext xmlns:c16="http://schemas.microsoft.com/office/drawing/2014/chart" uri="{C3380CC4-5D6E-409C-BE32-E72D297353CC}">
              <c16:uniqueId val="{00000002-F993-4D02-B601-31099DF565D6}"/>
            </c:ext>
          </c:extLst>
        </c:ser>
        <c:ser>
          <c:idx val="3"/>
          <c:order val="3"/>
          <c:tx>
            <c:strRef>
              <c:f>'Lookups and info for graphs'!$A$50</c:f>
              <c:strCache>
                <c:ptCount val="1"/>
                <c:pt idx="0">
                  <c:v>3</c:v>
                </c:pt>
              </c:strCache>
            </c:strRef>
          </c:tx>
          <c:spPr>
            <a:ln w="28575" cap="rnd">
              <a:noFill/>
              <a:round/>
            </a:ln>
            <a:effectLst/>
          </c:spPr>
          <c:marker>
            <c:symbol val="circle"/>
            <c:size val="6"/>
            <c:spPr>
              <a:solidFill>
                <a:srgbClr val="00B05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graphs'!$B$50:$C$50</c:f>
              <c:numCache>
                <c:formatCode>General</c:formatCode>
                <c:ptCount val="2"/>
                <c:pt idx="0">
                  <c:v>3</c:v>
                </c:pt>
                <c:pt idx="1">
                  <c:v>3</c:v>
                </c:pt>
              </c:numCache>
            </c:numRef>
          </c:val>
          <c:smooth val="0"/>
          <c:extLst>
            <c:ext xmlns:c16="http://schemas.microsoft.com/office/drawing/2014/chart" uri="{C3380CC4-5D6E-409C-BE32-E72D297353CC}">
              <c16:uniqueId val="{00000003-F993-4D02-B601-31099DF565D6}"/>
            </c:ext>
          </c:extLst>
        </c:ser>
        <c:ser>
          <c:idx val="4"/>
          <c:order val="4"/>
          <c:tx>
            <c:strRef>
              <c:f>'Lookups and info for graphs'!$A$79</c:f>
              <c:strCache>
                <c:ptCount val="1"/>
                <c:pt idx="0">
                  <c:v>6-1</c:v>
                </c:pt>
              </c:strCache>
            </c:strRef>
          </c:tx>
          <c:spPr>
            <a:ln w="25400" cap="rnd">
              <a:solidFill>
                <a:sysClr val="windowText" lastClr="000000"/>
              </a:solidFill>
              <a:round/>
            </a:ln>
            <a:effectLst/>
          </c:spPr>
          <c:marker>
            <c:symbol val="circle"/>
            <c:size val="5"/>
            <c:spPr>
              <a:noFill/>
              <a:ln w="9525">
                <a:noFill/>
              </a:ln>
              <a:effectLst/>
            </c:spPr>
          </c:marker>
          <c:cat>
            <c:strRef>
              <c:f>'Lookups and info for graphs'!$B$46:$C$46</c:f>
              <c:strCache>
                <c:ptCount val="2"/>
                <c:pt idx="0">
                  <c:v>Time 1</c:v>
                </c:pt>
                <c:pt idx="1">
                  <c:v>Time 2</c:v>
                </c:pt>
              </c:strCache>
            </c:strRef>
          </c:cat>
          <c:val>
            <c:numRef>
              <c:f>'Lookups and info for graphs'!$B$79:$C$79</c:f>
              <c:numCache>
                <c:formatCode>General</c:formatCode>
                <c:ptCount val="2"/>
                <c:pt idx="0">
                  <c:v>0</c:v>
                </c:pt>
                <c:pt idx="1">
                  <c:v>0</c:v>
                </c:pt>
              </c:numCache>
            </c:numRef>
          </c:val>
          <c:smooth val="0"/>
          <c:extLst>
            <c:ext xmlns:c16="http://schemas.microsoft.com/office/drawing/2014/chart" uri="{C3380CC4-5D6E-409C-BE32-E72D297353CC}">
              <c16:uniqueId val="{00000004-F993-4D02-B601-31099DF565D6}"/>
            </c:ext>
          </c:extLst>
        </c:ser>
        <c:dLbls>
          <c:showLegendKey val="0"/>
          <c:showVal val="0"/>
          <c:showCatName val="0"/>
          <c:showSerName val="0"/>
          <c:showPercent val="0"/>
          <c:showBubbleSize val="0"/>
        </c:dLbls>
        <c:marker val="1"/>
        <c:smooth val="0"/>
        <c:axId val="695170808"/>
        <c:axId val="695168512"/>
      </c:lineChart>
      <c:catAx>
        <c:axId val="695170808"/>
        <c:scaling>
          <c:orientation val="minMax"/>
        </c:scaling>
        <c:delete val="1"/>
        <c:axPos val="b"/>
        <c:numFmt formatCode="General" sourceLinked="1"/>
        <c:majorTickMark val="none"/>
        <c:minorTickMark val="none"/>
        <c:tickLblPos val="nextTo"/>
        <c:crossAx val="695168512"/>
        <c:crossesAt val="0"/>
        <c:auto val="1"/>
        <c:lblAlgn val="ctr"/>
        <c:lblOffset val="100"/>
        <c:noMultiLvlLbl val="0"/>
      </c:catAx>
      <c:valAx>
        <c:axId val="695168512"/>
        <c:scaling>
          <c:orientation val="minMax"/>
          <c:max val="3"/>
        </c:scaling>
        <c:delete val="1"/>
        <c:axPos val="l"/>
        <c:numFmt formatCode="General" sourceLinked="1"/>
        <c:majorTickMark val="none"/>
        <c:minorTickMark val="none"/>
        <c:tickLblPos val="nextTo"/>
        <c:crossAx val="69517080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'Lookups and info for graphs'!$A$80</c:f>
          <c:strCache>
            <c:ptCount val="1"/>
            <c:pt idx="0">
              <c:v>6-2</c:v>
            </c:pt>
          </c:strCache>
        </c:strRef>
      </c:tx>
      <c:layout>
        <c:manualLayout>
          <c:xMode val="edge"/>
          <c:yMode val="edge"/>
          <c:x val="0.38231480866784079"/>
          <c:y val="1.3150768905783542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
          <c:y val="0.26812346811663385"/>
          <c:w val="1"/>
          <c:h val="0.70338699606408872"/>
        </c:manualLayout>
      </c:layout>
      <c:lineChart>
        <c:grouping val="standard"/>
        <c:varyColors val="0"/>
        <c:ser>
          <c:idx val="0"/>
          <c:order val="0"/>
          <c:tx>
            <c:strRef>
              <c:f>'Lookups and info for graphs'!$A$47</c:f>
              <c:strCache>
                <c:ptCount val="1"/>
                <c:pt idx="0">
                  <c:v>0</c:v>
                </c:pt>
              </c:strCache>
            </c:strRef>
          </c:tx>
          <c:spPr>
            <a:ln w="28575" cap="rnd">
              <a:noFill/>
              <a:round/>
            </a:ln>
            <a:effectLst/>
          </c:spPr>
          <c:marker>
            <c:symbol val="circle"/>
            <c:size val="6"/>
            <c:spPr>
              <a:solidFill>
                <a:schemeClr val="bg1">
                  <a:lumMod val="75000"/>
                </a:schemeClr>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graphs'!$B$47:$C$47</c:f>
              <c:numCache>
                <c:formatCode>General</c:formatCode>
                <c:ptCount val="2"/>
                <c:pt idx="0">
                  <c:v>0</c:v>
                </c:pt>
                <c:pt idx="1">
                  <c:v>0</c:v>
                </c:pt>
              </c:numCache>
            </c:numRef>
          </c:val>
          <c:smooth val="0"/>
          <c:extLst>
            <c:ext xmlns:c16="http://schemas.microsoft.com/office/drawing/2014/chart" uri="{C3380CC4-5D6E-409C-BE32-E72D297353CC}">
              <c16:uniqueId val="{00000000-0C75-425B-910E-A27780718942}"/>
            </c:ext>
          </c:extLst>
        </c:ser>
        <c:ser>
          <c:idx val="1"/>
          <c:order val="1"/>
          <c:tx>
            <c:strRef>
              <c:f>'Lookups and info for graphs'!$A$48</c:f>
              <c:strCache>
                <c:ptCount val="1"/>
                <c:pt idx="0">
                  <c:v>1</c:v>
                </c:pt>
              </c:strCache>
            </c:strRef>
          </c:tx>
          <c:spPr>
            <a:ln w="28575" cap="rnd">
              <a:noFill/>
              <a:round/>
            </a:ln>
            <a:effectLst/>
          </c:spPr>
          <c:marker>
            <c:symbol val="circle"/>
            <c:size val="6"/>
            <c:spPr>
              <a:solidFill>
                <a:srgbClr val="FF0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graphs'!$B$48:$C$48</c:f>
              <c:numCache>
                <c:formatCode>General</c:formatCode>
                <c:ptCount val="2"/>
                <c:pt idx="0">
                  <c:v>1</c:v>
                </c:pt>
                <c:pt idx="1">
                  <c:v>1</c:v>
                </c:pt>
              </c:numCache>
            </c:numRef>
          </c:val>
          <c:smooth val="0"/>
          <c:extLst>
            <c:ext xmlns:c16="http://schemas.microsoft.com/office/drawing/2014/chart" uri="{C3380CC4-5D6E-409C-BE32-E72D297353CC}">
              <c16:uniqueId val="{00000001-0C75-425B-910E-A27780718942}"/>
            </c:ext>
          </c:extLst>
        </c:ser>
        <c:ser>
          <c:idx val="2"/>
          <c:order val="2"/>
          <c:tx>
            <c:strRef>
              <c:f>'Lookups and info for graphs'!$A$49</c:f>
              <c:strCache>
                <c:ptCount val="1"/>
                <c:pt idx="0">
                  <c:v>2</c:v>
                </c:pt>
              </c:strCache>
            </c:strRef>
          </c:tx>
          <c:spPr>
            <a:ln w="28575" cap="rnd">
              <a:noFill/>
              <a:round/>
            </a:ln>
            <a:effectLst/>
          </c:spPr>
          <c:marker>
            <c:symbol val="circle"/>
            <c:size val="6"/>
            <c:spPr>
              <a:solidFill>
                <a:srgbClr val="FFC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graphs'!$B$49:$C$49</c:f>
              <c:numCache>
                <c:formatCode>General</c:formatCode>
                <c:ptCount val="2"/>
                <c:pt idx="0">
                  <c:v>2</c:v>
                </c:pt>
                <c:pt idx="1">
                  <c:v>2</c:v>
                </c:pt>
              </c:numCache>
            </c:numRef>
          </c:val>
          <c:smooth val="0"/>
          <c:extLst>
            <c:ext xmlns:c16="http://schemas.microsoft.com/office/drawing/2014/chart" uri="{C3380CC4-5D6E-409C-BE32-E72D297353CC}">
              <c16:uniqueId val="{00000002-0C75-425B-910E-A27780718942}"/>
            </c:ext>
          </c:extLst>
        </c:ser>
        <c:ser>
          <c:idx val="3"/>
          <c:order val="3"/>
          <c:tx>
            <c:strRef>
              <c:f>'Lookups and info for graphs'!$A$50</c:f>
              <c:strCache>
                <c:ptCount val="1"/>
                <c:pt idx="0">
                  <c:v>3</c:v>
                </c:pt>
              </c:strCache>
            </c:strRef>
          </c:tx>
          <c:spPr>
            <a:ln w="28575" cap="rnd">
              <a:noFill/>
              <a:round/>
            </a:ln>
            <a:effectLst/>
          </c:spPr>
          <c:marker>
            <c:symbol val="circle"/>
            <c:size val="6"/>
            <c:spPr>
              <a:solidFill>
                <a:srgbClr val="00B05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graphs'!$B$50:$C$50</c:f>
              <c:numCache>
                <c:formatCode>General</c:formatCode>
                <c:ptCount val="2"/>
                <c:pt idx="0">
                  <c:v>3</c:v>
                </c:pt>
                <c:pt idx="1">
                  <c:v>3</c:v>
                </c:pt>
              </c:numCache>
            </c:numRef>
          </c:val>
          <c:smooth val="0"/>
          <c:extLst>
            <c:ext xmlns:c16="http://schemas.microsoft.com/office/drawing/2014/chart" uri="{C3380CC4-5D6E-409C-BE32-E72D297353CC}">
              <c16:uniqueId val="{00000003-0C75-425B-910E-A27780718942}"/>
            </c:ext>
          </c:extLst>
        </c:ser>
        <c:ser>
          <c:idx val="4"/>
          <c:order val="4"/>
          <c:tx>
            <c:strRef>
              <c:f>'Lookups and info for graphs'!$A$80</c:f>
              <c:strCache>
                <c:ptCount val="1"/>
                <c:pt idx="0">
                  <c:v>6-2</c:v>
                </c:pt>
              </c:strCache>
            </c:strRef>
          </c:tx>
          <c:spPr>
            <a:ln w="25400" cap="rnd">
              <a:solidFill>
                <a:sysClr val="windowText" lastClr="000000"/>
              </a:solidFill>
              <a:round/>
            </a:ln>
            <a:effectLst/>
          </c:spPr>
          <c:marker>
            <c:symbol val="circle"/>
            <c:size val="5"/>
            <c:spPr>
              <a:noFill/>
              <a:ln w="9525">
                <a:noFill/>
              </a:ln>
              <a:effectLst/>
            </c:spPr>
          </c:marker>
          <c:cat>
            <c:strRef>
              <c:f>'Lookups and info for graphs'!$B$46:$C$46</c:f>
              <c:strCache>
                <c:ptCount val="2"/>
                <c:pt idx="0">
                  <c:v>Time 1</c:v>
                </c:pt>
                <c:pt idx="1">
                  <c:v>Time 2</c:v>
                </c:pt>
              </c:strCache>
            </c:strRef>
          </c:cat>
          <c:val>
            <c:numRef>
              <c:f>'Lookups and info for graphs'!$B$80:$C$80</c:f>
              <c:numCache>
                <c:formatCode>General</c:formatCode>
                <c:ptCount val="2"/>
                <c:pt idx="0">
                  <c:v>0</c:v>
                </c:pt>
                <c:pt idx="1">
                  <c:v>0</c:v>
                </c:pt>
              </c:numCache>
            </c:numRef>
          </c:val>
          <c:smooth val="0"/>
          <c:extLst>
            <c:ext xmlns:c16="http://schemas.microsoft.com/office/drawing/2014/chart" uri="{C3380CC4-5D6E-409C-BE32-E72D297353CC}">
              <c16:uniqueId val="{00000004-0C75-425B-910E-A27780718942}"/>
            </c:ext>
          </c:extLst>
        </c:ser>
        <c:dLbls>
          <c:showLegendKey val="0"/>
          <c:showVal val="0"/>
          <c:showCatName val="0"/>
          <c:showSerName val="0"/>
          <c:showPercent val="0"/>
          <c:showBubbleSize val="0"/>
        </c:dLbls>
        <c:marker val="1"/>
        <c:smooth val="0"/>
        <c:axId val="695170808"/>
        <c:axId val="695168512"/>
      </c:lineChart>
      <c:catAx>
        <c:axId val="695170808"/>
        <c:scaling>
          <c:orientation val="minMax"/>
        </c:scaling>
        <c:delete val="1"/>
        <c:axPos val="b"/>
        <c:numFmt formatCode="General" sourceLinked="1"/>
        <c:majorTickMark val="none"/>
        <c:minorTickMark val="none"/>
        <c:tickLblPos val="nextTo"/>
        <c:crossAx val="695168512"/>
        <c:crossesAt val="0"/>
        <c:auto val="1"/>
        <c:lblAlgn val="ctr"/>
        <c:lblOffset val="100"/>
        <c:noMultiLvlLbl val="0"/>
      </c:catAx>
      <c:valAx>
        <c:axId val="695168512"/>
        <c:scaling>
          <c:orientation val="minMax"/>
          <c:max val="3"/>
        </c:scaling>
        <c:delete val="1"/>
        <c:axPos val="l"/>
        <c:numFmt formatCode="General" sourceLinked="1"/>
        <c:majorTickMark val="none"/>
        <c:minorTickMark val="none"/>
        <c:tickLblPos val="nextTo"/>
        <c:crossAx val="69517080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'Lookups and info for graphs'!$A$81</c:f>
          <c:strCache>
            <c:ptCount val="1"/>
            <c:pt idx="0">
              <c:v>6-3</c:v>
            </c:pt>
          </c:strCache>
        </c:strRef>
      </c:tx>
      <c:layout>
        <c:manualLayout>
          <c:xMode val="edge"/>
          <c:yMode val="edge"/>
          <c:x val="0.38231480866784079"/>
          <c:y val="1.3150768905783542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
          <c:y val="0.26812346811663385"/>
          <c:w val="1"/>
          <c:h val="0.70338699606408872"/>
        </c:manualLayout>
      </c:layout>
      <c:lineChart>
        <c:grouping val="standard"/>
        <c:varyColors val="0"/>
        <c:ser>
          <c:idx val="0"/>
          <c:order val="0"/>
          <c:tx>
            <c:strRef>
              <c:f>'Lookups and info for graphs'!$A$47</c:f>
              <c:strCache>
                <c:ptCount val="1"/>
                <c:pt idx="0">
                  <c:v>0</c:v>
                </c:pt>
              </c:strCache>
            </c:strRef>
          </c:tx>
          <c:spPr>
            <a:ln w="28575" cap="rnd">
              <a:noFill/>
              <a:round/>
            </a:ln>
            <a:effectLst/>
          </c:spPr>
          <c:marker>
            <c:symbol val="circle"/>
            <c:size val="6"/>
            <c:spPr>
              <a:solidFill>
                <a:schemeClr val="bg1">
                  <a:lumMod val="75000"/>
                </a:schemeClr>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graphs'!$B$47:$C$47</c:f>
              <c:numCache>
                <c:formatCode>General</c:formatCode>
                <c:ptCount val="2"/>
                <c:pt idx="0">
                  <c:v>0</c:v>
                </c:pt>
                <c:pt idx="1">
                  <c:v>0</c:v>
                </c:pt>
              </c:numCache>
            </c:numRef>
          </c:val>
          <c:smooth val="0"/>
          <c:extLst>
            <c:ext xmlns:c16="http://schemas.microsoft.com/office/drawing/2014/chart" uri="{C3380CC4-5D6E-409C-BE32-E72D297353CC}">
              <c16:uniqueId val="{00000000-8F42-422A-9657-1767C26E281A}"/>
            </c:ext>
          </c:extLst>
        </c:ser>
        <c:ser>
          <c:idx val="1"/>
          <c:order val="1"/>
          <c:tx>
            <c:strRef>
              <c:f>'Lookups and info for graphs'!$A$48</c:f>
              <c:strCache>
                <c:ptCount val="1"/>
                <c:pt idx="0">
                  <c:v>1</c:v>
                </c:pt>
              </c:strCache>
            </c:strRef>
          </c:tx>
          <c:spPr>
            <a:ln w="28575" cap="rnd">
              <a:noFill/>
              <a:round/>
            </a:ln>
            <a:effectLst/>
          </c:spPr>
          <c:marker>
            <c:symbol val="circle"/>
            <c:size val="6"/>
            <c:spPr>
              <a:solidFill>
                <a:srgbClr val="FF0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graphs'!$B$48:$C$48</c:f>
              <c:numCache>
                <c:formatCode>General</c:formatCode>
                <c:ptCount val="2"/>
                <c:pt idx="0">
                  <c:v>1</c:v>
                </c:pt>
                <c:pt idx="1">
                  <c:v>1</c:v>
                </c:pt>
              </c:numCache>
            </c:numRef>
          </c:val>
          <c:smooth val="0"/>
          <c:extLst>
            <c:ext xmlns:c16="http://schemas.microsoft.com/office/drawing/2014/chart" uri="{C3380CC4-5D6E-409C-BE32-E72D297353CC}">
              <c16:uniqueId val="{00000001-8F42-422A-9657-1767C26E281A}"/>
            </c:ext>
          </c:extLst>
        </c:ser>
        <c:ser>
          <c:idx val="2"/>
          <c:order val="2"/>
          <c:tx>
            <c:strRef>
              <c:f>'Lookups and info for graphs'!$A$49</c:f>
              <c:strCache>
                <c:ptCount val="1"/>
                <c:pt idx="0">
                  <c:v>2</c:v>
                </c:pt>
              </c:strCache>
            </c:strRef>
          </c:tx>
          <c:spPr>
            <a:ln w="28575" cap="rnd">
              <a:noFill/>
              <a:round/>
            </a:ln>
            <a:effectLst/>
          </c:spPr>
          <c:marker>
            <c:symbol val="circle"/>
            <c:size val="6"/>
            <c:spPr>
              <a:solidFill>
                <a:srgbClr val="FFC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graphs'!$B$49:$C$49</c:f>
              <c:numCache>
                <c:formatCode>General</c:formatCode>
                <c:ptCount val="2"/>
                <c:pt idx="0">
                  <c:v>2</c:v>
                </c:pt>
                <c:pt idx="1">
                  <c:v>2</c:v>
                </c:pt>
              </c:numCache>
            </c:numRef>
          </c:val>
          <c:smooth val="0"/>
          <c:extLst>
            <c:ext xmlns:c16="http://schemas.microsoft.com/office/drawing/2014/chart" uri="{C3380CC4-5D6E-409C-BE32-E72D297353CC}">
              <c16:uniqueId val="{00000002-8F42-422A-9657-1767C26E281A}"/>
            </c:ext>
          </c:extLst>
        </c:ser>
        <c:ser>
          <c:idx val="3"/>
          <c:order val="3"/>
          <c:tx>
            <c:strRef>
              <c:f>'Lookups and info for graphs'!$A$50</c:f>
              <c:strCache>
                <c:ptCount val="1"/>
                <c:pt idx="0">
                  <c:v>3</c:v>
                </c:pt>
              </c:strCache>
            </c:strRef>
          </c:tx>
          <c:spPr>
            <a:ln w="28575" cap="rnd">
              <a:noFill/>
              <a:round/>
            </a:ln>
            <a:effectLst/>
          </c:spPr>
          <c:marker>
            <c:symbol val="circle"/>
            <c:size val="6"/>
            <c:spPr>
              <a:solidFill>
                <a:srgbClr val="00B05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graphs'!$B$50:$C$50</c:f>
              <c:numCache>
                <c:formatCode>General</c:formatCode>
                <c:ptCount val="2"/>
                <c:pt idx="0">
                  <c:v>3</c:v>
                </c:pt>
                <c:pt idx="1">
                  <c:v>3</c:v>
                </c:pt>
              </c:numCache>
            </c:numRef>
          </c:val>
          <c:smooth val="0"/>
          <c:extLst>
            <c:ext xmlns:c16="http://schemas.microsoft.com/office/drawing/2014/chart" uri="{C3380CC4-5D6E-409C-BE32-E72D297353CC}">
              <c16:uniqueId val="{00000003-8F42-422A-9657-1767C26E281A}"/>
            </c:ext>
          </c:extLst>
        </c:ser>
        <c:ser>
          <c:idx val="4"/>
          <c:order val="4"/>
          <c:tx>
            <c:strRef>
              <c:f>'Lookups and info for graphs'!$A$81</c:f>
              <c:strCache>
                <c:ptCount val="1"/>
                <c:pt idx="0">
                  <c:v>6-3</c:v>
                </c:pt>
              </c:strCache>
            </c:strRef>
          </c:tx>
          <c:spPr>
            <a:ln w="25400" cap="rnd">
              <a:solidFill>
                <a:sysClr val="windowText" lastClr="000000"/>
              </a:solidFill>
              <a:round/>
            </a:ln>
            <a:effectLst/>
          </c:spPr>
          <c:marker>
            <c:symbol val="circle"/>
            <c:size val="5"/>
            <c:spPr>
              <a:noFill/>
              <a:ln w="9525">
                <a:noFill/>
              </a:ln>
              <a:effectLst/>
            </c:spPr>
          </c:marker>
          <c:cat>
            <c:strRef>
              <c:f>'Lookups and info for graphs'!$B$46:$C$46</c:f>
              <c:strCache>
                <c:ptCount val="2"/>
                <c:pt idx="0">
                  <c:v>Time 1</c:v>
                </c:pt>
                <c:pt idx="1">
                  <c:v>Time 2</c:v>
                </c:pt>
              </c:strCache>
            </c:strRef>
          </c:cat>
          <c:val>
            <c:numRef>
              <c:f>'Lookups and info for graphs'!$B$81:$C$81</c:f>
              <c:numCache>
                <c:formatCode>General</c:formatCode>
                <c:ptCount val="2"/>
                <c:pt idx="0">
                  <c:v>0</c:v>
                </c:pt>
                <c:pt idx="1">
                  <c:v>0</c:v>
                </c:pt>
              </c:numCache>
            </c:numRef>
          </c:val>
          <c:smooth val="0"/>
          <c:extLst>
            <c:ext xmlns:c16="http://schemas.microsoft.com/office/drawing/2014/chart" uri="{C3380CC4-5D6E-409C-BE32-E72D297353CC}">
              <c16:uniqueId val="{00000004-8F42-422A-9657-1767C26E281A}"/>
            </c:ext>
          </c:extLst>
        </c:ser>
        <c:dLbls>
          <c:showLegendKey val="0"/>
          <c:showVal val="0"/>
          <c:showCatName val="0"/>
          <c:showSerName val="0"/>
          <c:showPercent val="0"/>
          <c:showBubbleSize val="0"/>
        </c:dLbls>
        <c:marker val="1"/>
        <c:smooth val="0"/>
        <c:axId val="695170808"/>
        <c:axId val="695168512"/>
      </c:lineChart>
      <c:catAx>
        <c:axId val="695170808"/>
        <c:scaling>
          <c:orientation val="minMax"/>
        </c:scaling>
        <c:delete val="1"/>
        <c:axPos val="b"/>
        <c:numFmt formatCode="General" sourceLinked="1"/>
        <c:majorTickMark val="none"/>
        <c:minorTickMark val="none"/>
        <c:tickLblPos val="nextTo"/>
        <c:crossAx val="695168512"/>
        <c:crossesAt val="0"/>
        <c:auto val="1"/>
        <c:lblAlgn val="ctr"/>
        <c:lblOffset val="100"/>
        <c:noMultiLvlLbl val="0"/>
      </c:catAx>
      <c:valAx>
        <c:axId val="695168512"/>
        <c:scaling>
          <c:orientation val="minMax"/>
          <c:max val="3"/>
        </c:scaling>
        <c:delete val="1"/>
        <c:axPos val="l"/>
        <c:numFmt formatCode="General" sourceLinked="1"/>
        <c:majorTickMark val="none"/>
        <c:minorTickMark val="none"/>
        <c:tickLblPos val="nextTo"/>
        <c:crossAx val="69517080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'Lookups and info for graphs'!$A$82</c:f>
          <c:strCache>
            <c:ptCount val="1"/>
            <c:pt idx="0">
              <c:v>6-4</c:v>
            </c:pt>
          </c:strCache>
        </c:strRef>
      </c:tx>
      <c:layout>
        <c:manualLayout>
          <c:xMode val="edge"/>
          <c:yMode val="edge"/>
          <c:x val="0.38231480866784079"/>
          <c:y val="1.3150768905783542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
          <c:y val="0.26812346811663385"/>
          <c:w val="1"/>
          <c:h val="0.70338699606408872"/>
        </c:manualLayout>
      </c:layout>
      <c:lineChart>
        <c:grouping val="standard"/>
        <c:varyColors val="0"/>
        <c:ser>
          <c:idx val="0"/>
          <c:order val="0"/>
          <c:tx>
            <c:strRef>
              <c:f>'Lookups and info for graphs'!$A$47</c:f>
              <c:strCache>
                <c:ptCount val="1"/>
                <c:pt idx="0">
                  <c:v>0</c:v>
                </c:pt>
              </c:strCache>
            </c:strRef>
          </c:tx>
          <c:spPr>
            <a:ln w="28575" cap="rnd">
              <a:noFill/>
              <a:round/>
            </a:ln>
            <a:effectLst/>
          </c:spPr>
          <c:marker>
            <c:symbol val="circle"/>
            <c:size val="6"/>
            <c:spPr>
              <a:solidFill>
                <a:schemeClr val="bg1">
                  <a:lumMod val="75000"/>
                </a:schemeClr>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graphs'!$B$47:$C$47</c:f>
              <c:numCache>
                <c:formatCode>General</c:formatCode>
                <c:ptCount val="2"/>
                <c:pt idx="0">
                  <c:v>0</c:v>
                </c:pt>
                <c:pt idx="1">
                  <c:v>0</c:v>
                </c:pt>
              </c:numCache>
            </c:numRef>
          </c:val>
          <c:smooth val="0"/>
          <c:extLst>
            <c:ext xmlns:c16="http://schemas.microsoft.com/office/drawing/2014/chart" uri="{C3380CC4-5D6E-409C-BE32-E72D297353CC}">
              <c16:uniqueId val="{00000000-30CE-4BEF-BA7D-754D94A0D96D}"/>
            </c:ext>
          </c:extLst>
        </c:ser>
        <c:ser>
          <c:idx val="1"/>
          <c:order val="1"/>
          <c:tx>
            <c:strRef>
              <c:f>'Lookups and info for graphs'!$A$48</c:f>
              <c:strCache>
                <c:ptCount val="1"/>
                <c:pt idx="0">
                  <c:v>1</c:v>
                </c:pt>
              </c:strCache>
            </c:strRef>
          </c:tx>
          <c:spPr>
            <a:ln w="28575" cap="rnd">
              <a:noFill/>
              <a:round/>
            </a:ln>
            <a:effectLst/>
          </c:spPr>
          <c:marker>
            <c:symbol val="circle"/>
            <c:size val="6"/>
            <c:spPr>
              <a:solidFill>
                <a:srgbClr val="FF0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graphs'!$B$48:$C$48</c:f>
              <c:numCache>
                <c:formatCode>General</c:formatCode>
                <c:ptCount val="2"/>
                <c:pt idx="0">
                  <c:v>1</c:v>
                </c:pt>
                <c:pt idx="1">
                  <c:v>1</c:v>
                </c:pt>
              </c:numCache>
            </c:numRef>
          </c:val>
          <c:smooth val="0"/>
          <c:extLst>
            <c:ext xmlns:c16="http://schemas.microsoft.com/office/drawing/2014/chart" uri="{C3380CC4-5D6E-409C-BE32-E72D297353CC}">
              <c16:uniqueId val="{00000001-30CE-4BEF-BA7D-754D94A0D96D}"/>
            </c:ext>
          </c:extLst>
        </c:ser>
        <c:ser>
          <c:idx val="2"/>
          <c:order val="2"/>
          <c:tx>
            <c:strRef>
              <c:f>'Lookups and info for graphs'!$A$49</c:f>
              <c:strCache>
                <c:ptCount val="1"/>
                <c:pt idx="0">
                  <c:v>2</c:v>
                </c:pt>
              </c:strCache>
            </c:strRef>
          </c:tx>
          <c:spPr>
            <a:ln w="28575" cap="rnd">
              <a:noFill/>
              <a:round/>
            </a:ln>
            <a:effectLst/>
          </c:spPr>
          <c:marker>
            <c:symbol val="circle"/>
            <c:size val="6"/>
            <c:spPr>
              <a:solidFill>
                <a:srgbClr val="FFC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graphs'!$B$49:$C$49</c:f>
              <c:numCache>
                <c:formatCode>General</c:formatCode>
                <c:ptCount val="2"/>
                <c:pt idx="0">
                  <c:v>2</c:v>
                </c:pt>
                <c:pt idx="1">
                  <c:v>2</c:v>
                </c:pt>
              </c:numCache>
            </c:numRef>
          </c:val>
          <c:smooth val="0"/>
          <c:extLst>
            <c:ext xmlns:c16="http://schemas.microsoft.com/office/drawing/2014/chart" uri="{C3380CC4-5D6E-409C-BE32-E72D297353CC}">
              <c16:uniqueId val="{00000002-30CE-4BEF-BA7D-754D94A0D96D}"/>
            </c:ext>
          </c:extLst>
        </c:ser>
        <c:ser>
          <c:idx val="3"/>
          <c:order val="3"/>
          <c:tx>
            <c:strRef>
              <c:f>'Lookups and info for graphs'!$A$50</c:f>
              <c:strCache>
                <c:ptCount val="1"/>
                <c:pt idx="0">
                  <c:v>3</c:v>
                </c:pt>
              </c:strCache>
            </c:strRef>
          </c:tx>
          <c:spPr>
            <a:ln w="28575" cap="rnd">
              <a:noFill/>
              <a:round/>
            </a:ln>
            <a:effectLst/>
          </c:spPr>
          <c:marker>
            <c:symbol val="circle"/>
            <c:size val="6"/>
            <c:spPr>
              <a:solidFill>
                <a:srgbClr val="00B05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graphs'!$B$50:$C$50</c:f>
              <c:numCache>
                <c:formatCode>General</c:formatCode>
                <c:ptCount val="2"/>
                <c:pt idx="0">
                  <c:v>3</c:v>
                </c:pt>
                <c:pt idx="1">
                  <c:v>3</c:v>
                </c:pt>
              </c:numCache>
            </c:numRef>
          </c:val>
          <c:smooth val="0"/>
          <c:extLst>
            <c:ext xmlns:c16="http://schemas.microsoft.com/office/drawing/2014/chart" uri="{C3380CC4-5D6E-409C-BE32-E72D297353CC}">
              <c16:uniqueId val="{00000003-30CE-4BEF-BA7D-754D94A0D96D}"/>
            </c:ext>
          </c:extLst>
        </c:ser>
        <c:ser>
          <c:idx val="4"/>
          <c:order val="4"/>
          <c:tx>
            <c:strRef>
              <c:f>'Lookups and info for graphs'!$A$82</c:f>
              <c:strCache>
                <c:ptCount val="1"/>
                <c:pt idx="0">
                  <c:v>6-4</c:v>
                </c:pt>
              </c:strCache>
            </c:strRef>
          </c:tx>
          <c:spPr>
            <a:ln w="25400" cap="rnd">
              <a:solidFill>
                <a:sysClr val="windowText" lastClr="000000"/>
              </a:solidFill>
              <a:round/>
            </a:ln>
            <a:effectLst/>
          </c:spPr>
          <c:marker>
            <c:symbol val="circle"/>
            <c:size val="5"/>
            <c:spPr>
              <a:noFill/>
              <a:ln w="9525">
                <a:noFill/>
              </a:ln>
              <a:effectLst/>
            </c:spPr>
          </c:marker>
          <c:cat>
            <c:strRef>
              <c:f>'Lookups and info for graphs'!$B$46:$C$46</c:f>
              <c:strCache>
                <c:ptCount val="2"/>
                <c:pt idx="0">
                  <c:v>Time 1</c:v>
                </c:pt>
                <c:pt idx="1">
                  <c:v>Time 2</c:v>
                </c:pt>
              </c:strCache>
            </c:strRef>
          </c:cat>
          <c:val>
            <c:numRef>
              <c:f>'Lookups and info for graphs'!$B$82:$C$82</c:f>
              <c:numCache>
                <c:formatCode>General</c:formatCode>
                <c:ptCount val="2"/>
                <c:pt idx="0">
                  <c:v>0</c:v>
                </c:pt>
                <c:pt idx="1">
                  <c:v>0</c:v>
                </c:pt>
              </c:numCache>
            </c:numRef>
          </c:val>
          <c:smooth val="0"/>
          <c:extLst>
            <c:ext xmlns:c16="http://schemas.microsoft.com/office/drawing/2014/chart" uri="{C3380CC4-5D6E-409C-BE32-E72D297353CC}">
              <c16:uniqueId val="{00000004-30CE-4BEF-BA7D-754D94A0D96D}"/>
            </c:ext>
          </c:extLst>
        </c:ser>
        <c:dLbls>
          <c:showLegendKey val="0"/>
          <c:showVal val="0"/>
          <c:showCatName val="0"/>
          <c:showSerName val="0"/>
          <c:showPercent val="0"/>
          <c:showBubbleSize val="0"/>
        </c:dLbls>
        <c:marker val="1"/>
        <c:smooth val="0"/>
        <c:axId val="695170808"/>
        <c:axId val="695168512"/>
      </c:lineChart>
      <c:catAx>
        <c:axId val="695170808"/>
        <c:scaling>
          <c:orientation val="minMax"/>
        </c:scaling>
        <c:delete val="1"/>
        <c:axPos val="b"/>
        <c:numFmt formatCode="General" sourceLinked="1"/>
        <c:majorTickMark val="none"/>
        <c:minorTickMark val="none"/>
        <c:tickLblPos val="nextTo"/>
        <c:crossAx val="695168512"/>
        <c:crossesAt val="0"/>
        <c:auto val="1"/>
        <c:lblAlgn val="ctr"/>
        <c:lblOffset val="100"/>
        <c:noMultiLvlLbl val="0"/>
      </c:catAx>
      <c:valAx>
        <c:axId val="695168512"/>
        <c:scaling>
          <c:orientation val="minMax"/>
          <c:max val="3"/>
        </c:scaling>
        <c:delete val="1"/>
        <c:axPos val="l"/>
        <c:numFmt formatCode="General" sourceLinked="1"/>
        <c:majorTickMark val="none"/>
        <c:minorTickMark val="none"/>
        <c:tickLblPos val="nextTo"/>
        <c:crossAx val="69517080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'Lookups and info for graphs'!$A$83</c:f>
          <c:strCache>
            <c:ptCount val="1"/>
            <c:pt idx="0">
              <c:v>7-1</c:v>
            </c:pt>
          </c:strCache>
        </c:strRef>
      </c:tx>
      <c:layout>
        <c:manualLayout>
          <c:xMode val="edge"/>
          <c:yMode val="edge"/>
          <c:x val="0.38231480866784079"/>
          <c:y val="1.3150768905783542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
          <c:y val="0.26812346811663385"/>
          <c:w val="1"/>
          <c:h val="0.70338699606408872"/>
        </c:manualLayout>
      </c:layout>
      <c:lineChart>
        <c:grouping val="standard"/>
        <c:varyColors val="0"/>
        <c:ser>
          <c:idx val="0"/>
          <c:order val="0"/>
          <c:tx>
            <c:strRef>
              <c:f>'Lookups and info for graphs'!$A$47</c:f>
              <c:strCache>
                <c:ptCount val="1"/>
                <c:pt idx="0">
                  <c:v>0</c:v>
                </c:pt>
              </c:strCache>
            </c:strRef>
          </c:tx>
          <c:spPr>
            <a:ln w="28575" cap="rnd">
              <a:noFill/>
              <a:round/>
            </a:ln>
            <a:effectLst/>
          </c:spPr>
          <c:marker>
            <c:symbol val="circle"/>
            <c:size val="6"/>
            <c:spPr>
              <a:solidFill>
                <a:schemeClr val="bg1">
                  <a:lumMod val="75000"/>
                </a:schemeClr>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graphs'!$B$47:$C$47</c:f>
              <c:numCache>
                <c:formatCode>General</c:formatCode>
                <c:ptCount val="2"/>
                <c:pt idx="0">
                  <c:v>0</c:v>
                </c:pt>
                <c:pt idx="1">
                  <c:v>0</c:v>
                </c:pt>
              </c:numCache>
            </c:numRef>
          </c:val>
          <c:smooth val="0"/>
          <c:extLst>
            <c:ext xmlns:c16="http://schemas.microsoft.com/office/drawing/2014/chart" uri="{C3380CC4-5D6E-409C-BE32-E72D297353CC}">
              <c16:uniqueId val="{00000000-E51C-4127-8012-83F3EEA132AF}"/>
            </c:ext>
          </c:extLst>
        </c:ser>
        <c:ser>
          <c:idx val="1"/>
          <c:order val="1"/>
          <c:tx>
            <c:strRef>
              <c:f>'Lookups and info for graphs'!$A$48</c:f>
              <c:strCache>
                <c:ptCount val="1"/>
                <c:pt idx="0">
                  <c:v>1</c:v>
                </c:pt>
              </c:strCache>
            </c:strRef>
          </c:tx>
          <c:spPr>
            <a:ln w="28575" cap="rnd">
              <a:noFill/>
              <a:round/>
            </a:ln>
            <a:effectLst/>
          </c:spPr>
          <c:marker>
            <c:symbol val="circle"/>
            <c:size val="6"/>
            <c:spPr>
              <a:solidFill>
                <a:srgbClr val="FF0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graphs'!$B$48:$C$48</c:f>
              <c:numCache>
                <c:formatCode>General</c:formatCode>
                <c:ptCount val="2"/>
                <c:pt idx="0">
                  <c:v>1</c:v>
                </c:pt>
                <c:pt idx="1">
                  <c:v>1</c:v>
                </c:pt>
              </c:numCache>
            </c:numRef>
          </c:val>
          <c:smooth val="0"/>
          <c:extLst>
            <c:ext xmlns:c16="http://schemas.microsoft.com/office/drawing/2014/chart" uri="{C3380CC4-5D6E-409C-BE32-E72D297353CC}">
              <c16:uniqueId val="{00000001-E51C-4127-8012-83F3EEA132AF}"/>
            </c:ext>
          </c:extLst>
        </c:ser>
        <c:ser>
          <c:idx val="2"/>
          <c:order val="2"/>
          <c:tx>
            <c:strRef>
              <c:f>'Lookups and info for graphs'!$A$49</c:f>
              <c:strCache>
                <c:ptCount val="1"/>
                <c:pt idx="0">
                  <c:v>2</c:v>
                </c:pt>
              </c:strCache>
            </c:strRef>
          </c:tx>
          <c:spPr>
            <a:ln w="28575" cap="rnd">
              <a:noFill/>
              <a:round/>
            </a:ln>
            <a:effectLst/>
          </c:spPr>
          <c:marker>
            <c:symbol val="circle"/>
            <c:size val="6"/>
            <c:spPr>
              <a:solidFill>
                <a:srgbClr val="FFC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graphs'!$B$49:$C$49</c:f>
              <c:numCache>
                <c:formatCode>General</c:formatCode>
                <c:ptCount val="2"/>
                <c:pt idx="0">
                  <c:v>2</c:v>
                </c:pt>
                <c:pt idx="1">
                  <c:v>2</c:v>
                </c:pt>
              </c:numCache>
            </c:numRef>
          </c:val>
          <c:smooth val="0"/>
          <c:extLst>
            <c:ext xmlns:c16="http://schemas.microsoft.com/office/drawing/2014/chart" uri="{C3380CC4-5D6E-409C-BE32-E72D297353CC}">
              <c16:uniqueId val="{00000002-E51C-4127-8012-83F3EEA132AF}"/>
            </c:ext>
          </c:extLst>
        </c:ser>
        <c:ser>
          <c:idx val="3"/>
          <c:order val="3"/>
          <c:tx>
            <c:strRef>
              <c:f>'Lookups and info for graphs'!$A$50</c:f>
              <c:strCache>
                <c:ptCount val="1"/>
                <c:pt idx="0">
                  <c:v>3</c:v>
                </c:pt>
              </c:strCache>
            </c:strRef>
          </c:tx>
          <c:spPr>
            <a:ln w="28575" cap="rnd">
              <a:noFill/>
              <a:round/>
            </a:ln>
            <a:effectLst/>
          </c:spPr>
          <c:marker>
            <c:symbol val="circle"/>
            <c:size val="6"/>
            <c:spPr>
              <a:solidFill>
                <a:srgbClr val="00B05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graphs'!$B$50:$C$50</c:f>
              <c:numCache>
                <c:formatCode>General</c:formatCode>
                <c:ptCount val="2"/>
                <c:pt idx="0">
                  <c:v>3</c:v>
                </c:pt>
                <c:pt idx="1">
                  <c:v>3</c:v>
                </c:pt>
              </c:numCache>
            </c:numRef>
          </c:val>
          <c:smooth val="0"/>
          <c:extLst>
            <c:ext xmlns:c16="http://schemas.microsoft.com/office/drawing/2014/chart" uri="{C3380CC4-5D6E-409C-BE32-E72D297353CC}">
              <c16:uniqueId val="{00000003-E51C-4127-8012-83F3EEA132AF}"/>
            </c:ext>
          </c:extLst>
        </c:ser>
        <c:ser>
          <c:idx val="4"/>
          <c:order val="4"/>
          <c:tx>
            <c:strRef>
              <c:f>'Lookups and info for graphs'!$A$83</c:f>
              <c:strCache>
                <c:ptCount val="1"/>
                <c:pt idx="0">
                  <c:v>7-1</c:v>
                </c:pt>
              </c:strCache>
            </c:strRef>
          </c:tx>
          <c:spPr>
            <a:ln w="25400" cap="rnd">
              <a:solidFill>
                <a:sysClr val="windowText" lastClr="000000"/>
              </a:solidFill>
              <a:round/>
            </a:ln>
            <a:effectLst/>
          </c:spPr>
          <c:marker>
            <c:symbol val="circle"/>
            <c:size val="5"/>
            <c:spPr>
              <a:solidFill>
                <a:srgbClr val="00B050"/>
              </a:solidFill>
              <a:ln w="9525">
                <a:noFill/>
              </a:ln>
              <a:effectLst/>
            </c:spPr>
          </c:marker>
          <c:cat>
            <c:strRef>
              <c:f>'Lookups and info for graphs'!$B$46:$C$46</c:f>
              <c:strCache>
                <c:ptCount val="2"/>
                <c:pt idx="0">
                  <c:v>Time 1</c:v>
                </c:pt>
                <c:pt idx="1">
                  <c:v>Time 2</c:v>
                </c:pt>
              </c:strCache>
            </c:strRef>
          </c:cat>
          <c:val>
            <c:numRef>
              <c:f>'Lookups and info for graphs'!$B$83:$C$83</c:f>
              <c:numCache>
                <c:formatCode>General</c:formatCode>
                <c:ptCount val="2"/>
                <c:pt idx="0">
                  <c:v>0</c:v>
                </c:pt>
                <c:pt idx="1">
                  <c:v>0</c:v>
                </c:pt>
              </c:numCache>
            </c:numRef>
          </c:val>
          <c:smooth val="0"/>
          <c:extLst>
            <c:ext xmlns:c16="http://schemas.microsoft.com/office/drawing/2014/chart" uri="{C3380CC4-5D6E-409C-BE32-E72D297353CC}">
              <c16:uniqueId val="{00000004-E51C-4127-8012-83F3EEA132AF}"/>
            </c:ext>
          </c:extLst>
        </c:ser>
        <c:dLbls>
          <c:showLegendKey val="0"/>
          <c:showVal val="0"/>
          <c:showCatName val="0"/>
          <c:showSerName val="0"/>
          <c:showPercent val="0"/>
          <c:showBubbleSize val="0"/>
        </c:dLbls>
        <c:marker val="1"/>
        <c:smooth val="0"/>
        <c:axId val="695170808"/>
        <c:axId val="695168512"/>
      </c:lineChart>
      <c:catAx>
        <c:axId val="695170808"/>
        <c:scaling>
          <c:orientation val="minMax"/>
        </c:scaling>
        <c:delete val="1"/>
        <c:axPos val="b"/>
        <c:numFmt formatCode="General" sourceLinked="1"/>
        <c:majorTickMark val="none"/>
        <c:minorTickMark val="none"/>
        <c:tickLblPos val="nextTo"/>
        <c:crossAx val="695168512"/>
        <c:crossesAt val="0"/>
        <c:auto val="1"/>
        <c:lblAlgn val="ctr"/>
        <c:lblOffset val="100"/>
        <c:noMultiLvlLbl val="0"/>
      </c:catAx>
      <c:valAx>
        <c:axId val="695168512"/>
        <c:scaling>
          <c:orientation val="minMax"/>
          <c:max val="3"/>
        </c:scaling>
        <c:delete val="1"/>
        <c:axPos val="l"/>
        <c:numFmt formatCode="General" sourceLinked="1"/>
        <c:majorTickMark val="none"/>
        <c:minorTickMark val="none"/>
        <c:tickLblPos val="nextTo"/>
        <c:crossAx val="69517080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'Lookups and info for graphs'!$A$84</c:f>
          <c:strCache>
            <c:ptCount val="1"/>
            <c:pt idx="0">
              <c:v>7-2</c:v>
            </c:pt>
          </c:strCache>
        </c:strRef>
      </c:tx>
      <c:layout>
        <c:manualLayout>
          <c:xMode val="edge"/>
          <c:yMode val="edge"/>
          <c:x val="0.38231480866784079"/>
          <c:y val="1.3150768905783542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
          <c:y val="0.26812346811663385"/>
          <c:w val="1"/>
          <c:h val="0.70338699606408872"/>
        </c:manualLayout>
      </c:layout>
      <c:lineChart>
        <c:grouping val="standard"/>
        <c:varyColors val="0"/>
        <c:ser>
          <c:idx val="0"/>
          <c:order val="0"/>
          <c:tx>
            <c:strRef>
              <c:f>'Lookups and info for graphs'!$A$47</c:f>
              <c:strCache>
                <c:ptCount val="1"/>
                <c:pt idx="0">
                  <c:v>0</c:v>
                </c:pt>
              </c:strCache>
            </c:strRef>
          </c:tx>
          <c:spPr>
            <a:ln w="28575" cap="rnd">
              <a:noFill/>
              <a:round/>
            </a:ln>
            <a:effectLst/>
          </c:spPr>
          <c:marker>
            <c:symbol val="circle"/>
            <c:size val="6"/>
            <c:spPr>
              <a:solidFill>
                <a:schemeClr val="bg1">
                  <a:lumMod val="75000"/>
                </a:schemeClr>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graphs'!$B$47:$C$47</c:f>
              <c:numCache>
                <c:formatCode>General</c:formatCode>
                <c:ptCount val="2"/>
                <c:pt idx="0">
                  <c:v>0</c:v>
                </c:pt>
                <c:pt idx="1">
                  <c:v>0</c:v>
                </c:pt>
              </c:numCache>
            </c:numRef>
          </c:val>
          <c:smooth val="0"/>
          <c:extLst>
            <c:ext xmlns:c16="http://schemas.microsoft.com/office/drawing/2014/chart" uri="{C3380CC4-5D6E-409C-BE32-E72D297353CC}">
              <c16:uniqueId val="{00000000-0CB8-443C-8267-89730A4BDFAA}"/>
            </c:ext>
          </c:extLst>
        </c:ser>
        <c:ser>
          <c:idx val="1"/>
          <c:order val="1"/>
          <c:tx>
            <c:strRef>
              <c:f>'Lookups and info for graphs'!$A$48</c:f>
              <c:strCache>
                <c:ptCount val="1"/>
                <c:pt idx="0">
                  <c:v>1</c:v>
                </c:pt>
              </c:strCache>
            </c:strRef>
          </c:tx>
          <c:spPr>
            <a:ln w="28575" cap="rnd">
              <a:noFill/>
              <a:round/>
            </a:ln>
            <a:effectLst/>
          </c:spPr>
          <c:marker>
            <c:symbol val="circle"/>
            <c:size val="6"/>
            <c:spPr>
              <a:solidFill>
                <a:srgbClr val="FF0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graphs'!$B$48:$C$48</c:f>
              <c:numCache>
                <c:formatCode>General</c:formatCode>
                <c:ptCount val="2"/>
                <c:pt idx="0">
                  <c:v>1</c:v>
                </c:pt>
                <c:pt idx="1">
                  <c:v>1</c:v>
                </c:pt>
              </c:numCache>
            </c:numRef>
          </c:val>
          <c:smooth val="0"/>
          <c:extLst>
            <c:ext xmlns:c16="http://schemas.microsoft.com/office/drawing/2014/chart" uri="{C3380CC4-5D6E-409C-BE32-E72D297353CC}">
              <c16:uniqueId val="{00000001-0CB8-443C-8267-89730A4BDFAA}"/>
            </c:ext>
          </c:extLst>
        </c:ser>
        <c:ser>
          <c:idx val="2"/>
          <c:order val="2"/>
          <c:tx>
            <c:strRef>
              <c:f>'Lookups and info for graphs'!$A$49</c:f>
              <c:strCache>
                <c:ptCount val="1"/>
                <c:pt idx="0">
                  <c:v>2</c:v>
                </c:pt>
              </c:strCache>
            </c:strRef>
          </c:tx>
          <c:spPr>
            <a:ln w="28575" cap="rnd">
              <a:noFill/>
              <a:round/>
            </a:ln>
            <a:effectLst/>
          </c:spPr>
          <c:marker>
            <c:symbol val="circle"/>
            <c:size val="6"/>
            <c:spPr>
              <a:solidFill>
                <a:srgbClr val="FFC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graphs'!$B$49:$C$49</c:f>
              <c:numCache>
                <c:formatCode>General</c:formatCode>
                <c:ptCount val="2"/>
                <c:pt idx="0">
                  <c:v>2</c:v>
                </c:pt>
                <c:pt idx="1">
                  <c:v>2</c:v>
                </c:pt>
              </c:numCache>
            </c:numRef>
          </c:val>
          <c:smooth val="0"/>
          <c:extLst>
            <c:ext xmlns:c16="http://schemas.microsoft.com/office/drawing/2014/chart" uri="{C3380CC4-5D6E-409C-BE32-E72D297353CC}">
              <c16:uniqueId val="{00000002-0CB8-443C-8267-89730A4BDFAA}"/>
            </c:ext>
          </c:extLst>
        </c:ser>
        <c:ser>
          <c:idx val="3"/>
          <c:order val="3"/>
          <c:tx>
            <c:strRef>
              <c:f>'Lookups and info for graphs'!$A$50</c:f>
              <c:strCache>
                <c:ptCount val="1"/>
                <c:pt idx="0">
                  <c:v>3</c:v>
                </c:pt>
              </c:strCache>
            </c:strRef>
          </c:tx>
          <c:spPr>
            <a:ln w="28575" cap="rnd">
              <a:noFill/>
              <a:round/>
            </a:ln>
            <a:effectLst/>
          </c:spPr>
          <c:marker>
            <c:symbol val="circle"/>
            <c:size val="6"/>
            <c:spPr>
              <a:solidFill>
                <a:srgbClr val="00B05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graphs'!$B$50:$C$50</c:f>
              <c:numCache>
                <c:formatCode>General</c:formatCode>
                <c:ptCount val="2"/>
                <c:pt idx="0">
                  <c:v>3</c:v>
                </c:pt>
                <c:pt idx="1">
                  <c:v>3</c:v>
                </c:pt>
              </c:numCache>
            </c:numRef>
          </c:val>
          <c:smooth val="0"/>
          <c:extLst>
            <c:ext xmlns:c16="http://schemas.microsoft.com/office/drawing/2014/chart" uri="{C3380CC4-5D6E-409C-BE32-E72D297353CC}">
              <c16:uniqueId val="{00000003-0CB8-443C-8267-89730A4BDFAA}"/>
            </c:ext>
          </c:extLst>
        </c:ser>
        <c:ser>
          <c:idx val="4"/>
          <c:order val="4"/>
          <c:tx>
            <c:strRef>
              <c:f>'Lookups and info for graphs'!$A$84</c:f>
              <c:strCache>
                <c:ptCount val="1"/>
                <c:pt idx="0">
                  <c:v>7-2</c:v>
                </c:pt>
              </c:strCache>
            </c:strRef>
          </c:tx>
          <c:spPr>
            <a:ln w="25400" cap="rnd">
              <a:solidFill>
                <a:sysClr val="windowText" lastClr="000000"/>
              </a:solidFill>
              <a:round/>
            </a:ln>
            <a:effectLst/>
          </c:spPr>
          <c:marker>
            <c:symbol val="circle"/>
            <c:size val="5"/>
            <c:spPr>
              <a:solidFill>
                <a:srgbClr val="00B050"/>
              </a:solidFill>
              <a:ln w="9525">
                <a:noFill/>
              </a:ln>
              <a:effectLst/>
            </c:spPr>
          </c:marker>
          <c:cat>
            <c:strRef>
              <c:f>'Lookups and info for graphs'!$B$46:$C$46</c:f>
              <c:strCache>
                <c:ptCount val="2"/>
                <c:pt idx="0">
                  <c:v>Time 1</c:v>
                </c:pt>
                <c:pt idx="1">
                  <c:v>Time 2</c:v>
                </c:pt>
              </c:strCache>
            </c:strRef>
          </c:cat>
          <c:val>
            <c:numRef>
              <c:f>'Lookups and info for graphs'!$B$84:$C$84</c:f>
              <c:numCache>
                <c:formatCode>General</c:formatCode>
                <c:ptCount val="2"/>
                <c:pt idx="0">
                  <c:v>0</c:v>
                </c:pt>
                <c:pt idx="1">
                  <c:v>0</c:v>
                </c:pt>
              </c:numCache>
            </c:numRef>
          </c:val>
          <c:smooth val="0"/>
          <c:extLst>
            <c:ext xmlns:c16="http://schemas.microsoft.com/office/drawing/2014/chart" uri="{C3380CC4-5D6E-409C-BE32-E72D297353CC}">
              <c16:uniqueId val="{00000004-0CB8-443C-8267-89730A4BDFAA}"/>
            </c:ext>
          </c:extLst>
        </c:ser>
        <c:dLbls>
          <c:showLegendKey val="0"/>
          <c:showVal val="0"/>
          <c:showCatName val="0"/>
          <c:showSerName val="0"/>
          <c:showPercent val="0"/>
          <c:showBubbleSize val="0"/>
        </c:dLbls>
        <c:marker val="1"/>
        <c:smooth val="0"/>
        <c:axId val="695170808"/>
        <c:axId val="695168512"/>
      </c:lineChart>
      <c:catAx>
        <c:axId val="695170808"/>
        <c:scaling>
          <c:orientation val="minMax"/>
        </c:scaling>
        <c:delete val="1"/>
        <c:axPos val="b"/>
        <c:numFmt formatCode="General" sourceLinked="1"/>
        <c:majorTickMark val="none"/>
        <c:minorTickMark val="none"/>
        <c:tickLblPos val="nextTo"/>
        <c:crossAx val="695168512"/>
        <c:crossesAt val="0"/>
        <c:auto val="1"/>
        <c:lblAlgn val="ctr"/>
        <c:lblOffset val="100"/>
        <c:noMultiLvlLbl val="0"/>
      </c:catAx>
      <c:valAx>
        <c:axId val="695168512"/>
        <c:scaling>
          <c:orientation val="minMax"/>
          <c:max val="3"/>
        </c:scaling>
        <c:delete val="1"/>
        <c:axPos val="l"/>
        <c:numFmt formatCode="General" sourceLinked="1"/>
        <c:majorTickMark val="none"/>
        <c:minorTickMark val="none"/>
        <c:tickLblPos val="nextTo"/>
        <c:crossAx val="69517080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'Lookups and info for graphs'!$A$85</c:f>
          <c:strCache>
            <c:ptCount val="1"/>
            <c:pt idx="0">
              <c:v>7-3</c:v>
            </c:pt>
          </c:strCache>
        </c:strRef>
      </c:tx>
      <c:layout>
        <c:manualLayout>
          <c:xMode val="edge"/>
          <c:yMode val="edge"/>
          <c:x val="0.38231480866784079"/>
          <c:y val="1.3150768905783542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
          <c:y val="0.26812346811663385"/>
          <c:w val="1"/>
          <c:h val="0.70338699606408872"/>
        </c:manualLayout>
      </c:layout>
      <c:lineChart>
        <c:grouping val="standard"/>
        <c:varyColors val="0"/>
        <c:ser>
          <c:idx val="0"/>
          <c:order val="0"/>
          <c:tx>
            <c:strRef>
              <c:f>'Lookups and info for graphs'!$A$47</c:f>
              <c:strCache>
                <c:ptCount val="1"/>
                <c:pt idx="0">
                  <c:v>0</c:v>
                </c:pt>
              </c:strCache>
            </c:strRef>
          </c:tx>
          <c:spPr>
            <a:ln w="28575" cap="rnd">
              <a:noFill/>
              <a:round/>
            </a:ln>
            <a:effectLst/>
          </c:spPr>
          <c:marker>
            <c:symbol val="circle"/>
            <c:size val="6"/>
            <c:spPr>
              <a:solidFill>
                <a:schemeClr val="bg1">
                  <a:lumMod val="75000"/>
                </a:schemeClr>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graphs'!$B$47:$C$47</c:f>
              <c:numCache>
                <c:formatCode>General</c:formatCode>
                <c:ptCount val="2"/>
                <c:pt idx="0">
                  <c:v>0</c:v>
                </c:pt>
                <c:pt idx="1">
                  <c:v>0</c:v>
                </c:pt>
              </c:numCache>
            </c:numRef>
          </c:val>
          <c:smooth val="0"/>
          <c:extLst>
            <c:ext xmlns:c16="http://schemas.microsoft.com/office/drawing/2014/chart" uri="{C3380CC4-5D6E-409C-BE32-E72D297353CC}">
              <c16:uniqueId val="{00000000-E48B-4A5C-9625-53AA93E29569}"/>
            </c:ext>
          </c:extLst>
        </c:ser>
        <c:ser>
          <c:idx val="1"/>
          <c:order val="1"/>
          <c:tx>
            <c:strRef>
              <c:f>'Lookups and info for graphs'!$A$48</c:f>
              <c:strCache>
                <c:ptCount val="1"/>
                <c:pt idx="0">
                  <c:v>1</c:v>
                </c:pt>
              </c:strCache>
            </c:strRef>
          </c:tx>
          <c:spPr>
            <a:ln w="28575" cap="rnd">
              <a:noFill/>
              <a:round/>
            </a:ln>
            <a:effectLst/>
          </c:spPr>
          <c:marker>
            <c:symbol val="circle"/>
            <c:size val="6"/>
            <c:spPr>
              <a:solidFill>
                <a:srgbClr val="FF0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graphs'!$B$48:$C$48</c:f>
              <c:numCache>
                <c:formatCode>General</c:formatCode>
                <c:ptCount val="2"/>
                <c:pt idx="0">
                  <c:v>1</c:v>
                </c:pt>
                <c:pt idx="1">
                  <c:v>1</c:v>
                </c:pt>
              </c:numCache>
            </c:numRef>
          </c:val>
          <c:smooth val="0"/>
          <c:extLst>
            <c:ext xmlns:c16="http://schemas.microsoft.com/office/drawing/2014/chart" uri="{C3380CC4-5D6E-409C-BE32-E72D297353CC}">
              <c16:uniqueId val="{00000001-E48B-4A5C-9625-53AA93E29569}"/>
            </c:ext>
          </c:extLst>
        </c:ser>
        <c:ser>
          <c:idx val="2"/>
          <c:order val="2"/>
          <c:tx>
            <c:strRef>
              <c:f>'Lookups and info for graphs'!$A$49</c:f>
              <c:strCache>
                <c:ptCount val="1"/>
                <c:pt idx="0">
                  <c:v>2</c:v>
                </c:pt>
              </c:strCache>
            </c:strRef>
          </c:tx>
          <c:spPr>
            <a:ln w="28575" cap="rnd">
              <a:noFill/>
              <a:round/>
            </a:ln>
            <a:effectLst/>
          </c:spPr>
          <c:marker>
            <c:symbol val="circle"/>
            <c:size val="6"/>
            <c:spPr>
              <a:solidFill>
                <a:srgbClr val="FFC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graphs'!$B$49:$C$49</c:f>
              <c:numCache>
                <c:formatCode>General</c:formatCode>
                <c:ptCount val="2"/>
                <c:pt idx="0">
                  <c:v>2</c:v>
                </c:pt>
                <c:pt idx="1">
                  <c:v>2</c:v>
                </c:pt>
              </c:numCache>
            </c:numRef>
          </c:val>
          <c:smooth val="0"/>
          <c:extLst>
            <c:ext xmlns:c16="http://schemas.microsoft.com/office/drawing/2014/chart" uri="{C3380CC4-5D6E-409C-BE32-E72D297353CC}">
              <c16:uniqueId val="{00000002-E48B-4A5C-9625-53AA93E29569}"/>
            </c:ext>
          </c:extLst>
        </c:ser>
        <c:ser>
          <c:idx val="3"/>
          <c:order val="3"/>
          <c:tx>
            <c:strRef>
              <c:f>'Lookups and info for graphs'!$A$50</c:f>
              <c:strCache>
                <c:ptCount val="1"/>
                <c:pt idx="0">
                  <c:v>3</c:v>
                </c:pt>
              </c:strCache>
            </c:strRef>
          </c:tx>
          <c:spPr>
            <a:ln w="28575" cap="rnd">
              <a:noFill/>
              <a:round/>
            </a:ln>
            <a:effectLst/>
          </c:spPr>
          <c:marker>
            <c:symbol val="circle"/>
            <c:size val="6"/>
            <c:spPr>
              <a:solidFill>
                <a:srgbClr val="00B05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graphs'!$B$50:$C$50</c:f>
              <c:numCache>
                <c:formatCode>General</c:formatCode>
                <c:ptCount val="2"/>
                <c:pt idx="0">
                  <c:v>3</c:v>
                </c:pt>
                <c:pt idx="1">
                  <c:v>3</c:v>
                </c:pt>
              </c:numCache>
            </c:numRef>
          </c:val>
          <c:smooth val="0"/>
          <c:extLst>
            <c:ext xmlns:c16="http://schemas.microsoft.com/office/drawing/2014/chart" uri="{C3380CC4-5D6E-409C-BE32-E72D297353CC}">
              <c16:uniqueId val="{00000003-E48B-4A5C-9625-53AA93E29569}"/>
            </c:ext>
          </c:extLst>
        </c:ser>
        <c:ser>
          <c:idx val="4"/>
          <c:order val="4"/>
          <c:tx>
            <c:strRef>
              <c:f>'Lookups and info for graphs'!$A$85</c:f>
              <c:strCache>
                <c:ptCount val="1"/>
                <c:pt idx="0">
                  <c:v>7-3</c:v>
                </c:pt>
              </c:strCache>
            </c:strRef>
          </c:tx>
          <c:spPr>
            <a:ln w="25400" cap="rnd">
              <a:solidFill>
                <a:sysClr val="windowText" lastClr="000000"/>
              </a:solidFill>
              <a:round/>
            </a:ln>
            <a:effectLst/>
          </c:spPr>
          <c:marker>
            <c:symbol val="circle"/>
            <c:size val="5"/>
            <c:spPr>
              <a:solidFill>
                <a:srgbClr val="00B050"/>
              </a:solidFill>
              <a:ln w="9525">
                <a:noFill/>
              </a:ln>
              <a:effectLst/>
            </c:spPr>
          </c:marker>
          <c:cat>
            <c:strRef>
              <c:f>'Lookups and info for graphs'!$B$46:$C$46</c:f>
              <c:strCache>
                <c:ptCount val="2"/>
                <c:pt idx="0">
                  <c:v>Time 1</c:v>
                </c:pt>
                <c:pt idx="1">
                  <c:v>Time 2</c:v>
                </c:pt>
              </c:strCache>
            </c:strRef>
          </c:cat>
          <c:val>
            <c:numRef>
              <c:f>'Lookups and info for graphs'!$B$85:$C$85</c:f>
              <c:numCache>
                <c:formatCode>General</c:formatCode>
                <c:ptCount val="2"/>
                <c:pt idx="0">
                  <c:v>0</c:v>
                </c:pt>
                <c:pt idx="1">
                  <c:v>0</c:v>
                </c:pt>
              </c:numCache>
            </c:numRef>
          </c:val>
          <c:smooth val="0"/>
          <c:extLst>
            <c:ext xmlns:c16="http://schemas.microsoft.com/office/drawing/2014/chart" uri="{C3380CC4-5D6E-409C-BE32-E72D297353CC}">
              <c16:uniqueId val="{00000004-E48B-4A5C-9625-53AA93E29569}"/>
            </c:ext>
          </c:extLst>
        </c:ser>
        <c:dLbls>
          <c:showLegendKey val="0"/>
          <c:showVal val="0"/>
          <c:showCatName val="0"/>
          <c:showSerName val="0"/>
          <c:showPercent val="0"/>
          <c:showBubbleSize val="0"/>
        </c:dLbls>
        <c:marker val="1"/>
        <c:smooth val="0"/>
        <c:axId val="695170808"/>
        <c:axId val="695168512"/>
      </c:lineChart>
      <c:catAx>
        <c:axId val="695170808"/>
        <c:scaling>
          <c:orientation val="minMax"/>
        </c:scaling>
        <c:delete val="1"/>
        <c:axPos val="b"/>
        <c:numFmt formatCode="General" sourceLinked="1"/>
        <c:majorTickMark val="none"/>
        <c:minorTickMark val="none"/>
        <c:tickLblPos val="nextTo"/>
        <c:crossAx val="695168512"/>
        <c:crossesAt val="0"/>
        <c:auto val="1"/>
        <c:lblAlgn val="ctr"/>
        <c:lblOffset val="100"/>
        <c:noMultiLvlLbl val="0"/>
      </c:catAx>
      <c:valAx>
        <c:axId val="695168512"/>
        <c:scaling>
          <c:orientation val="minMax"/>
          <c:max val="3"/>
        </c:scaling>
        <c:delete val="1"/>
        <c:axPos val="l"/>
        <c:numFmt formatCode="General" sourceLinked="1"/>
        <c:majorTickMark val="none"/>
        <c:minorTickMark val="none"/>
        <c:tickLblPos val="nextTo"/>
        <c:crossAx val="69517080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4963533813698218"/>
          <c:y val="0.1194198663311416"/>
          <c:w val="0.41172032256679519"/>
          <c:h val="0.70494719087949054"/>
        </c:manualLayout>
      </c:layout>
      <c:barChart>
        <c:barDir val="bar"/>
        <c:grouping val="percentStacked"/>
        <c:varyColors val="0"/>
        <c:ser>
          <c:idx val="3"/>
          <c:order val="0"/>
          <c:tx>
            <c:strRef>
              <c:f>'Lookups and info for graphs'!$L$46</c:f>
              <c:strCache>
                <c:ptCount val="1"/>
                <c:pt idx="0">
                  <c:v>Improvement</c:v>
                </c:pt>
              </c:strCache>
            </c:strRef>
          </c:tx>
          <c:spPr>
            <a:solidFill>
              <a:srgbClr val="C1E6FF"/>
            </a:solidFill>
            <a:ln>
              <a:solidFill>
                <a:schemeClr val="tx1"/>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'Lookups and info for graphs'!$H$47:$H$53</c:f>
              <c:strCache>
                <c:ptCount val="7"/>
                <c:pt idx="0">
                  <c:v>Principle 1: Regional governance</c:v>
                </c:pt>
                <c:pt idx="1">
                  <c:v>Principle 2: Co-ordination through a Regional Multi-Disciplinary Team (MDT) and a Multi-Disciplinary Meeting (MDM)</c:v>
                </c:pt>
                <c:pt idx="2">
                  <c:v>Principle 3: Regional rota &amp; Single point of contact</c:v>
                </c:pt>
                <c:pt idx="3">
                  <c:v>Principle 4: Timely and reliable image transfer</c:v>
                </c:pt>
                <c:pt idx="4">
                  <c:v>Principle 5:  Safe transfer</c:v>
                </c:pt>
                <c:pt idx="5">
                  <c:v>Principle 6:  Specialist treatment for of all acute aortic dissections</c:v>
                </c:pt>
                <c:pt idx="6">
                  <c:v>Principle 7: A regional education programme</c:v>
                </c:pt>
              </c:strCache>
            </c:strRef>
          </c:cat>
          <c:val>
            <c:numRef>
              <c:f>'Lookups and info for graphs'!$L$47:$L$53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106C-4F3E-9D4B-BA0A6A4DBC5F}"/>
            </c:ext>
          </c:extLst>
        </c:ser>
        <c:ser>
          <c:idx val="2"/>
          <c:order val="1"/>
          <c:tx>
            <c:strRef>
              <c:f>'Lookups and info for graphs'!$K$46</c:f>
              <c:strCache>
                <c:ptCount val="1"/>
                <c:pt idx="0">
                  <c:v>Same</c:v>
                </c:pt>
              </c:strCache>
            </c:strRef>
          </c:tx>
          <c:spPr>
            <a:solidFill>
              <a:srgbClr val="006AB4"/>
            </a:solidFill>
            <a:ln>
              <a:solidFill>
                <a:schemeClr val="tx1"/>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'Lookups and info for graphs'!$H$47:$H$53</c:f>
              <c:strCache>
                <c:ptCount val="7"/>
                <c:pt idx="0">
                  <c:v>Principle 1: Regional governance</c:v>
                </c:pt>
                <c:pt idx="1">
                  <c:v>Principle 2: Co-ordination through a Regional Multi-Disciplinary Team (MDT) and a Multi-Disciplinary Meeting (MDM)</c:v>
                </c:pt>
                <c:pt idx="2">
                  <c:v>Principle 3: Regional rota &amp; Single point of contact</c:v>
                </c:pt>
                <c:pt idx="3">
                  <c:v>Principle 4: Timely and reliable image transfer</c:v>
                </c:pt>
                <c:pt idx="4">
                  <c:v>Principle 5:  Safe transfer</c:v>
                </c:pt>
                <c:pt idx="5">
                  <c:v>Principle 6:  Specialist treatment for of all acute aortic dissections</c:v>
                </c:pt>
                <c:pt idx="6">
                  <c:v>Principle 7: A regional education programme</c:v>
                </c:pt>
              </c:strCache>
            </c:strRef>
          </c:cat>
          <c:val>
            <c:numRef>
              <c:f>'Lookups and info for graphs'!$K$47:$K$53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106C-4F3E-9D4B-BA0A6A4DBC5F}"/>
            </c:ext>
          </c:extLst>
        </c:ser>
        <c:ser>
          <c:idx val="1"/>
          <c:order val="2"/>
          <c:tx>
            <c:strRef>
              <c:f>'Lookups and info for graphs'!$J$46</c:f>
              <c:strCache>
                <c:ptCount val="1"/>
                <c:pt idx="0">
                  <c:v>Decline</c:v>
                </c:pt>
              </c:strCache>
            </c:strRef>
          </c:tx>
          <c:spPr>
            <a:solidFill>
              <a:srgbClr val="002B48"/>
            </a:solidFill>
            <a:ln>
              <a:solidFill>
                <a:schemeClr val="tx1"/>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'Lookups and info for graphs'!$H$47:$H$53</c:f>
              <c:strCache>
                <c:ptCount val="7"/>
                <c:pt idx="0">
                  <c:v>Principle 1: Regional governance</c:v>
                </c:pt>
                <c:pt idx="1">
                  <c:v>Principle 2: Co-ordination through a Regional Multi-Disciplinary Team (MDT) and a Multi-Disciplinary Meeting (MDM)</c:v>
                </c:pt>
                <c:pt idx="2">
                  <c:v>Principle 3: Regional rota &amp; Single point of contact</c:v>
                </c:pt>
                <c:pt idx="3">
                  <c:v>Principle 4: Timely and reliable image transfer</c:v>
                </c:pt>
                <c:pt idx="4">
                  <c:v>Principle 5:  Safe transfer</c:v>
                </c:pt>
                <c:pt idx="5">
                  <c:v>Principle 6:  Specialist treatment for of all acute aortic dissections</c:v>
                </c:pt>
                <c:pt idx="6">
                  <c:v>Principle 7: A regional education programme</c:v>
                </c:pt>
              </c:strCache>
            </c:strRef>
          </c:cat>
          <c:val>
            <c:numRef>
              <c:f>'Lookups and info for graphs'!$J$47:$J$53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106C-4F3E-9D4B-BA0A6A4DBC5F}"/>
            </c:ext>
          </c:extLst>
        </c:ser>
        <c:ser>
          <c:idx val="0"/>
          <c:order val="3"/>
          <c:tx>
            <c:strRef>
              <c:f>'Lookups and info for graphs'!$I$46</c:f>
              <c:strCache>
                <c:ptCount val="1"/>
                <c:pt idx="0">
                  <c:v>One or more missing value(s)</c:v>
                </c:pt>
              </c:strCache>
            </c:strRef>
          </c:tx>
          <c:spPr>
            <a:solidFill>
              <a:schemeClr val="bg1">
                <a:lumMod val="85000"/>
              </a:schemeClr>
            </a:solidFill>
            <a:ln>
              <a:solidFill>
                <a:schemeClr val="tx1"/>
              </a:solidFill>
            </a:ln>
            <a:effectLst/>
          </c:spPr>
          <c:invertIfNegative val="0"/>
          <c:dLbls>
            <c:numFmt formatCode="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'Lookups and info for graphs'!$H$47:$H$53</c:f>
              <c:strCache>
                <c:ptCount val="7"/>
                <c:pt idx="0">
                  <c:v>Principle 1: Regional governance</c:v>
                </c:pt>
                <c:pt idx="1">
                  <c:v>Principle 2: Co-ordination through a Regional Multi-Disciplinary Team (MDT) and a Multi-Disciplinary Meeting (MDM)</c:v>
                </c:pt>
                <c:pt idx="2">
                  <c:v>Principle 3: Regional rota &amp; Single point of contact</c:v>
                </c:pt>
                <c:pt idx="3">
                  <c:v>Principle 4: Timely and reliable image transfer</c:v>
                </c:pt>
                <c:pt idx="4">
                  <c:v>Principle 5:  Safe transfer</c:v>
                </c:pt>
                <c:pt idx="5">
                  <c:v>Principle 6:  Specialist treatment for of all acute aortic dissections</c:v>
                </c:pt>
                <c:pt idx="6">
                  <c:v>Principle 7: A regional education programme</c:v>
                </c:pt>
              </c:strCache>
            </c:strRef>
          </c:cat>
          <c:val>
            <c:numRef>
              <c:f>'Lookups and info for graphs'!$I$47:$I$53</c:f>
              <c:numCache>
                <c:formatCode>General</c:formatCode>
                <c:ptCount val="7"/>
                <c:pt idx="0">
                  <c:v>10</c:v>
                </c:pt>
                <c:pt idx="1">
                  <c:v>8</c:v>
                </c:pt>
                <c:pt idx="2">
                  <c:v>3</c:v>
                </c:pt>
                <c:pt idx="3">
                  <c:v>3</c:v>
                </c:pt>
                <c:pt idx="4">
                  <c:v>4</c:v>
                </c:pt>
                <c:pt idx="5">
                  <c:v>4</c:v>
                </c:pt>
                <c:pt idx="6">
                  <c:v>3</c:v>
                </c:pt>
              </c:numCache>
            </c:numRef>
          </c:val>
          <c:extLst>
            <c:ext xmlns:c16="http://schemas.microsoft.com/office/drawing/2014/chart" uri="{C3380CC4-5D6E-409C-BE32-E72D297353CC}">
              <c16:uniqueId val="{00000000-106C-4F3E-9D4B-BA0A6A4DBC5F}"/>
            </c:ext>
          </c:extLst>
        </c:ser>
        <c:dLbls>
          <c:showLegendKey val="0"/>
          <c:showVal val="0"/>
          <c:showCatName val="0"/>
          <c:showSerName val="0"/>
          <c:showPercent val="0"/>
          <c:showBubbleSize val="0"/>
        </c:dLbls>
        <c:gapWidth val="50"/>
        <c:overlap val="100"/>
        <c:axId val="1472716280"/>
        <c:axId val="1472718248"/>
      </c:barChart>
      <c:catAx>
        <c:axId val="1472716280"/>
        <c:scaling>
          <c:orientation val="maxMin"/>
        </c:scaling>
        <c:delete val="0"/>
        <c:axPos val="l"/>
        <c:numFmt formatCode="@" sourceLinked="0"/>
        <c:majorTickMark val="none"/>
        <c:minorTickMark val="none"/>
        <c:tickLblPos val="nextTo"/>
        <c:spPr>
          <a:noFill/>
          <a:ln w="9525" cap="flat" cmpd="sng" algn="ctr">
            <a:noFill/>
            <a:round/>
          </a:ln>
          <a:effectLst/>
        </c:spPr>
        <c:txPr>
          <a:bodyPr rot="0" spcFirstLastPara="1" vertOverflow="ellipsis" wrap="square" anchor="ctr" anchorCtr="1"/>
          <a:lstStyle/>
          <a:p>
            <a:pPr>
              <a:defRPr sz="1100" b="0" i="0" u="none" strike="noStrike" kern="1200" baseline="0">
                <a:solidFill>
                  <a:srgbClr val="006AB4"/>
                </a:solidFill>
                <a:latin typeface="Arial" panose="020B0604020202020204" pitchFamily="34" charset="0"/>
                <a:ea typeface="+mn-ea"/>
                <a:cs typeface="+mn-cs"/>
              </a:defRPr>
            </a:pPr>
            <a:endParaRPr lang="en-US"/>
          </a:p>
        </c:txPr>
        <c:crossAx val="1472718248"/>
        <c:crosses val="autoZero"/>
        <c:auto val="0"/>
        <c:lblAlgn val="ctr"/>
        <c:lblOffset val="10"/>
        <c:tickLblSkip val="1"/>
        <c:noMultiLvlLbl val="0"/>
      </c:catAx>
      <c:valAx>
        <c:axId val="1472718248"/>
        <c:scaling>
          <c:orientation val="minMax"/>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b" anchorCtr="0"/>
              <a:lstStyle/>
              <a:p>
                <a:pPr>
                  <a:defRPr sz="1100" b="0" i="0" u="none" strike="noStrike" kern="1200" baseline="0">
                    <a:solidFill>
                      <a:sysClr val="windowText" lastClr="000000"/>
                    </a:solidFill>
                    <a:latin typeface="Arial" panose="020B0604020202020204" pitchFamily="34" charset="0"/>
                    <a:ea typeface="+mn-ea"/>
                    <a:cs typeface="+mn-cs"/>
                  </a:defRPr>
                </a:pPr>
                <a:r>
                  <a:rPr lang="en-US">
                    <a:solidFill>
                      <a:sysClr val="windowText" lastClr="000000"/>
                    </a:solidFill>
                  </a:rPr>
                  <a:t>Percent of questions</a:t>
                </a:r>
              </a:p>
            </c:rich>
          </c:tx>
          <c:layout>
            <c:manualLayout>
              <c:xMode val="edge"/>
              <c:yMode val="edge"/>
              <c:x val="0.62694874722721716"/>
              <c:y val="0.9256977929305229"/>
            </c:manualLayout>
          </c:layout>
          <c:overlay val="0"/>
          <c:spPr>
            <a:noFill/>
            <a:ln>
              <a:noFill/>
            </a:ln>
            <a:effectLst/>
          </c:spPr>
          <c:txPr>
            <a:bodyPr rot="0" spcFirstLastPara="1" vertOverflow="ellipsis" vert="horz" wrap="square" anchor="b" anchorCtr="0"/>
            <a:lstStyle/>
            <a:p>
              <a:pPr>
                <a:defRPr sz="1100" b="0" i="0" u="none" strike="noStrike" kern="1200" baseline="0">
                  <a:solidFill>
                    <a:sysClr val="windowText" lastClr="000000"/>
                  </a:solidFill>
                  <a:latin typeface="Arial" panose="020B0604020202020204" pitchFamily="34" charset="0"/>
                  <a:ea typeface="+mn-ea"/>
                  <a:cs typeface="+mn-cs"/>
                </a:defRPr>
              </a:pPr>
              <a:endParaRPr lang="en-US"/>
            </a:p>
          </c:txPr>
        </c:title>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mn-cs"/>
              </a:defRPr>
            </a:pPr>
            <a:endParaRPr lang="en-US"/>
          </a:p>
        </c:txPr>
        <c:crossAx val="1472716280"/>
        <c:crosses val="autoZero"/>
        <c:crossBetween val="between"/>
        <c:majorUnit val="0.2"/>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rgbClr val="002B48"/>
              </a:solidFill>
              <a:latin typeface="Arial" panose="020B06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baseline="0">
          <a:solidFill>
            <a:srgbClr val="002B48"/>
          </a:solidFill>
          <a:latin typeface="Arial" panose="020B0604020202020204" pitchFamily="34" charset="0"/>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'Lookups and info for graphs'!$A$62</c:f>
          <c:strCache>
            <c:ptCount val="1"/>
            <c:pt idx="0">
              <c:v>2-2</c:v>
            </c:pt>
          </c:strCache>
        </c:strRef>
      </c:tx>
      <c:layout>
        <c:manualLayout>
          <c:xMode val="edge"/>
          <c:yMode val="edge"/>
          <c:x val="0.38231480866784079"/>
          <c:y val="1.3150768905783542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
          <c:y val="0.26812346811663385"/>
          <c:w val="1"/>
          <c:h val="0.70338699606408872"/>
        </c:manualLayout>
      </c:layout>
      <c:lineChart>
        <c:grouping val="standard"/>
        <c:varyColors val="0"/>
        <c:ser>
          <c:idx val="0"/>
          <c:order val="0"/>
          <c:tx>
            <c:strRef>
              <c:f>'Lookups and info for graphs'!$A$47</c:f>
              <c:strCache>
                <c:ptCount val="1"/>
                <c:pt idx="0">
                  <c:v>0</c:v>
                </c:pt>
              </c:strCache>
            </c:strRef>
          </c:tx>
          <c:spPr>
            <a:ln w="28575" cap="rnd">
              <a:noFill/>
              <a:round/>
            </a:ln>
            <a:effectLst/>
          </c:spPr>
          <c:marker>
            <c:symbol val="circle"/>
            <c:size val="6"/>
            <c:spPr>
              <a:solidFill>
                <a:schemeClr val="bg1">
                  <a:lumMod val="75000"/>
                </a:schemeClr>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graphs'!$B$47:$C$47</c:f>
              <c:numCache>
                <c:formatCode>General</c:formatCode>
                <c:ptCount val="2"/>
                <c:pt idx="0">
                  <c:v>0</c:v>
                </c:pt>
                <c:pt idx="1">
                  <c:v>0</c:v>
                </c:pt>
              </c:numCache>
            </c:numRef>
          </c:val>
          <c:smooth val="0"/>
          <c:extLst>
            <c:ext xmlns:c16="http://schemas.microsoft.com/office/drawing/2014/chart" uri="{C3380CC4-5D6E-409C-BE32-E72D297353CC}">
              <c16:uniqueId val="{00000000-8EC8-4DFB-A9FB-CDD3ACB905D7}"/>
            </c:ext>
          </c:extLst>
        </c:ser>
        <c:ser>
          <c:idx val="1"/>
          <c:order val="1"/>
          <c:tx>
            <c:strRef>
              <c:f>'Lookups and info for graphs'!$A$48</c:f>
              <c:strCache>
                <c:ptCount val="1"/>
                <c:pt idx="0">
                  <c:v>1</c:v>
                </c:pt>
              </c:strCache>
            </c:strRef>
          </c:tx>
          <c:spPr>
            <a:ln w="28575" cap="rnd">
              <a:noFill/>
              <a:round/>
            </a:ln>
            <a:effectLst/>
          </c:spPr>
          <c:marker>
            <c:symbol val="circle"/>
            <c:size val="6"/>
            <c:spPr>
              <a:solidFill>
                <a:srgbClr val="FF0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graphs'!$B$48:$C$48</c:f>
              <c:numCache>
                <c:formatCode>General</c:formatCode>
                <c:ptCount val="2"/>
                <c:pt idx="0">
                  <c:v>1</c:v>
                </c:pt>
                <c:pt idx="1">
                  <c:v>1</c:v>
                </c:pt>
              </c:numCache>
            </c:numRef>
          </c:val>
          <c:smooth val="0"/>
          <c:extLst>
            <c:ext xmlns:c16="http://schemas.microsoft.com/office/drawing/2014/chart" uri="{C3380CC4-5D6E-409C-BE32-E72D297353CC}">
              <c16:uniqueId val="{00000001-8EC8-4DFB-A9FB-CDD3ACB905D7}"/>
            </c:ext>
          </c:extLst>
        </c:ser>
        <c:ser>
          <c:idx val="2"/>
          <c:order val="2"/>
          <c:tx>
            <c:strRef>
              <c:f>'Lookups and info for graphs'!$A$49</c:f>
              <c:strCache>
                <c:ptCount val="1"/>
                <c:pt idx="0">
                  <c:v>2</c:v>
                </c:pt>
              </c:strCache>
            </c:strRef>
          </c:tx>
          <c:spPr>
            <a:ln w="28575" cap="rnd">
              <a:noFill/>
              <a:round/>
            </a:ln>
            <a:effectLst/>
          </c:spPr>
          <c:marker>
            <c:symbol val="circle"/>
            <c:size val="6"/>
            <c:spPr>
              <a:solidFill>
                <a:srgbClr val="FFC00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graphs'!$B$49:$C$49</c:f>
              <c:numCache>
                <c:formatCode>General</c:formatCode>
                <c:ptCount val="2"/>
                <c:pt idx="0">
                  <c:v>2</c:v>
                </c:pt>
                <c:pt idx="1">
                  <c:v>2</c:v>
                </c:pt>
              </c:numCache>
            </c:numRef>
          </c:val>
          <c:smooth val="0"/>
          <c:extLst>
            <c:ext xmlns:c16="http://schemas.microsoft.com/office/drawing/2014/chart" uri="{C3380CC4-5D6E-409C-BE32-E72D297353CC}">
              <c16:uniqueId val="{00000002-8EC8-4DFB-A9FB-CDD3ACB905D7}"/>
            </c:ext>
          </c:extLst>
        </c:ser>
        <c:ser>
          <c:idx val="3"/>
          <c:order val="3"/>
          <c:tx>
            <c:strRef>
              <c:f>'Lookups and info for graphs'!$A$50</c:f>
              <c:strCache>
                <c:ptCount val="1"/>
                <c:pt idx="0">
                  <c:v>3</c:v>
                </c:pt>
              </c:strCache>
            </c:strRef>
          </c:tx>
          <c:spPr>
            <a:ln w="28575" cap="rnd">
              <a:noFill/>
              <a:round/>
            </a:ln>
            <a:effectLst/>
          </c:spPr>
          <c:marker>
            <c:symbol val="circle"/>
            <c:size val="6"/>
            <c:spPr>
              <a:solidFill>
                <a:srgbClr val="00B050"/>
              </a:solidFill>
              <a:ln w="9525">
                <a:solidFill>
                  <a:schemeClr val="tx1"/>
                </a:solidFill>
              </a:ln>
              <a:effectLst/>
            </c:spPr>
          </c:marker>
          <c:cat>
            <c:strRef>
              <c:f>'Lookups and info for graphs'!$B$46:$C$46</c:f>
              <c:strCache>
                <c:ptCount val="2"/>
                <c:pt idx="0">
                  <c:v>Time 1</c:v>
                </c:pt>
                <c:pt idx="1">
                  <c:v>Time 2</c:v>
                </c:pt>
              </c:strCache>
            </c:strRef>
          </c:cat>
          <c:val>
            <c:numRef>
              <c:f>'Lookups and info for graphs'!$B$50:$C$50</c:f>
              <c:numCache>
                <c:formatCode>General</c:formatCode>
                <c:ptCount val="2"/>
                <c:pt idx="0">
                  <c:v>3</c:v>
                </c:pt>
                <c:pt idx="1">
                  <c:v>3</c:v>
                </c:pt>
              </c:numCache>
            </c:numRef>
          </c:val>
          <c:smooth val="0"/>
          <c:extLst>
            <c:ext xmlns:c16="http://schemas.microsoft.com/office/drawing/2014/chart" uri="{C3380CC4-5D6E-409C-BE32-E72D297353CC}">
              <c16:uniqueId val="{00000003-8EC8-4DFB-A9FB-CDD3ACB905D7}"/>
            </c:ext>
          </c:extLst>
        </c:ser>
        <c:ser>
          <c:idx val="4"/>
          <c:order val="4"/>
          <c:tx>
            <c:strRef>
              <c:f>'Lookups and info for graphs'!$A$62</c:f>
              <c:strCache>
                <c:ptCount val="1"/>
                <c:pt idx="0">
                  <c:v>2-2</c:v>
                </c:pt>
              </c:strCache>
            </c:strRef>
          </c:tx>
          <c:spPr>
            <a:ln w="25400" cap="rnd">
              <a:solidFill>
                <a:sysClr val="windowText" lastClr="000000"/>
              </a:solidFill>
              <a:round/>
            </a:ln>
            <a:effectLst/>
          </c:spPr>
          <c:marker>
            <c:symbol val="circle"/>
            <c:size val="5"/>
            <c:spPr>
              <a:noFill/>
              <a:ln w="9525">
                <a:noFill/>
              </a:ln>
              <a:effectLst/>
            </c:spPr>
          </c:marker>
          <c:cat>
            <c:strRef>
              <c:f>'Lookups and info for graphs'!$B$46:$C$46</c:f>
              <c:strCache>
                <c:ptCount val="2"/>
                <c:pt idx="0">
                  <c:v>Time 1</c:v>
                </c:pt>
                <c:pt idx="1">
                  <c:v>Time 2</c:v>
                </c:pt>
              </c:strCache>
            </c:strRef>
          </c:cat>
          <c:val>
            <c:numRef>
              <c:f>'Lookups and info for graphs'!$B$62:$C$62</c:f>
              <c:numCache>
                <c:formatCode>General</c:formatCode>
                <c:ptCount val="2"/>
                <c:pt idx="0">
                  <c:v>0</c:v>
                </c:pt>
                <c:pt idx="1">
                  <c:v>0</c:v>
                </c:pt>
              </c:numCache>
            </c:numRef>
          </c:val>
          <c:smooth val="0"/>
          <c:extLst>
            <c:ext xmlns:c16="http://schemas.microsoft.com/office/drawing/2014/chart" uri="{C3380CC4-5D6E-409C-BE32-E72D297353CC}">
              <c16:uniqueId val="{00000004-8EC8-4DFB-A9FB-CDD3ACB905D7}"/>
            </c:ext>
          </c:extLst>
        </c:ser>
        <c:dLbls>
          <c:showLegendKey val="0"/>
          <c:showVal val="0"/>
          <c:showCatName val="0"/>
          <c:showSerName val="0"/>
          <c:showPercent val="0"/>
          <c:showBubbleSize val="0"/>
        </c:dLbls>
        <c:marker val="1"/>
        <c:smooth val="0"/>
        <c:axId val="695170808"/>
        <c:axId val="695168512"/>
      </c:lineChart>
      <c:catAx>
        <c:axId val="695170808"/>
        <c:scaling>
          <c:orientation val="minMax"/>
        </c:scaling>
        <c:delete val="1"/>
        <c:axPos val="b"/>
        <c:numFmt formatCode="General" sourceLinked="1"/>
        <c:majorTickMark val="none"/>
        <c:minorTickMark val="none"/>
        <c:tickLblPos val="nextTo"/>
        <c:crossAx val="695168512"/>
        <c:crossesAt val="0"/>
        <c:auto val="1"/>
        <c:lblAlgn val="ctr"/>
        <c:lblOffset val="100"/>
        <c:noMultiLvlLbl val="0"/>
      </c:catAx>
      <c:valAx>
        <c:axId val="695168512"/>
        <c:scaling>
          <c:orientation val="minMax"/>
          <c:max val="3"/>
        </c:scaling>
        <c:delete val="1"/>
        <c:axPos val="l"/>
        <c:numFmt formatCode="General" sourceLinked="1"/>
        <c:majorTickMark val="none"/>
        <c:minorTickMark val="none"/>
        <c:tickLblPos val="nextTo"/>
        <c:crossAx val="69517080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4" dropStyle="combo" dx="31" fmlaLink="$D$14" fmlaRange="'Lookups and info for graphs'!$C$12:$C$15" noThreeD="1" sel="1" val="0"/>
</file>

<file path=xl/ctrlProps/ctrlProp2.xml><?xml version="1.0" encoding="utf-8"?>
<formControlPr xmlns="http://schemas.microsoft.com/office/spreadsheetml/2009/9/main" objectType="Drop" dropLines="4" dropStyle="combo" dx="31" fmlaLink="$D$15" fmlaRange="'Lookups and info for graphs'!$C$12:$C$15" noThreeD="1" sel="2"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6" Type="http://schemas.openxmlformats.org/officeDocument/2006/relationships/hyperlink" Target="#Results!C91"/><Relationship Id="rId21" Type="http://schemas.openxmlformats.org/officeDocument/2006/relationships/chart" Target="../charts/chart12.xml"/><Relationship Id="rId42" Type="http://schemas.openxmlformats.org/officeDocument/2006/relationships/hyperlink" Target="#Results!C76"/><Relationship Id="rId47" Type="http://schemas.openxmlformats.org/officeDocument/2006/relationships/chart" Target="../charts/chart25.xml"/><Relationship Id="rId63" Type="http://schemas.openxmlformats.org/officeDocument/2006/relationships/chart" Target="../charts/chart33.xml"/><Relationship Id="rId68" Type="http://schemas.openxmlformats.org/officeDocument/2006/relationships/hyperlink" Target="#Results!C102"/><Relationship Id="rId2" Type="http://schemas.openxmlformats.org/officeDocument/2006/relationships/chart" Target="../charts/chart2.xml"/><Relationship Id="rId16" Type="http://schemas.openxmlformats.org/officeDocument/2006/relationships/hyperlink" Target="#Results!C86"/><Relationship Id="rId29" Type="http://schemas.openxmlformats.org/officeDocument/2006/relationships/chart" Target="../charts/chart16.xml"/><Relationship Id="rId11" Type="http://schemas.openxmlformats.org/officeDocument/2006/relationships/chart" Target="../charts/chart7.xml"/><Relationship Id="rId24" Type="http://schemas.openxmlformats.org/officeDocument/2006/relationships/hyperlink" Target="#Results!C90"/><Relationship Id="rId32" Type="http://schemas.openxmlformats.org/officeDocument/2006/relationships/hyperlink" Target="#Results!C71"/><Relationship Id="rId37" Type="http://schemas.openxmlformats.org/officeDocument/2006/relationships/chart" Target="../charts/chart20.xml"/><Relationship Id="rId40" Type="http://schemas.openxmlformats.org/officeDocument/2006/relationships/hyperlink" Target="#Results!C75"/><Relationship Id="rId45" Type="http://schemas.openxmlformats.org/officeDocument/2006/relationships/chart" Target="../charts/chart24.xml"/><Relationship Id="rId53" Type="http://schemas.openxmlformats.org/officeDocument/2006/relationships/chart" Target="../charts/chart28.xml"/><Relationship Id="rId58" Type="http://schemas.openxmlformats.org/officeDocument/2006/relationships/hyperlink" Target="#Results!C97"/><Relationship Id="rId66" Type="http://schemas.openxmlformats.org/officeDocument/2006/relationships/hyperlink" Target="#Results!C101"/><Relationship Id="rId74" Type="http://schemas.openxmlformats.org/officeDocument/2006/relationships/chart" Target="../charts/chart39.xml"/><Relationship Id="rId5" Type="http://schemas.openxmlformats.org/officeDocument/2006/relationships/chart" Target="../charts/chart4.xml"/><Relationship Id="rId61" Type="http://schemas.openxmlformats.org/officeDocument/2006/relationships/chart" Target="../charts/chart32.xml"/><Relationship Id="rId19" Type="http://schemas.openxmlformats.org/officeDocument/2006/relationships/chart" Target="../charts/chart11.xml"/><Relationship Id="rId14" Type="http://schemas.openxmlformats.org/officeDocument/2006/relationships/hyperlink" Target="#Results!C85"/><Relationship Id="rId22" Type="http://schemas.openxmlformats.org/officeDocument/2006/relationships/hyperlink" Target="#Results!C89"/><Relationship Id="rId27" Type="http://schemas.openxmlformats.org/officeDocument/2006/relationships/chart" Target="../charts/chart15.xml"/><Relationship Id="rId30" Type="http://schemas.openxmlformats.org/officeDocument/2006/relationships/hyperlink" Target="#Results!C70"/><Relationship Id="rId35" Type="http://schemas.openxmlformats.org/officeDocument/2006/relationships/chart" Target="../charts/chart19.xml"/><Relationship Id="rId43" Type="http://schemas.openxmlformats.org/officeDocument/2006/relationships/chart" Target="../charts/chart23.xml"/><Relationship Id="rId48" Type="http://schemas.openxmlformats.org/officeDocument/2006/relationships/hyperlink" Target="#Results!C78"/><Relationship Id="rId56" Type="http://schemas.openxmlformats.org/officeDocument/2006/relationships/hyperlink" Target="#Results!C96"/><Relationship Id="rId64" Type="http://schemas.openxmlformats.org/officeDocument/2006/relationships/hyperlink" Target="#Results!C100"/><Relationship Id="rId69" Type="http://schemas.openxmlformats.org/officeDocument/2006/relationships/chart" Target="../charts/chart36.xml"/><Relationship Id="rId8" Type="http://schemas.openxmlformats.org/officeDocument/2006/relationships/hyperlink" Target="#Results!C82"/><Relationship Id="rId51" Type="http://schemas.openxmlformats.org/officeDocument/2006/relationships/chart" Target="../charts/chart27.xml"/><Relationship Id="rId72" Type="http://schemas.openxmlformats.org/officeDocument/2006/relationships/chart" Target="../charts/chart38.xml"/><Relationship Id="rId3" Type="http://schemas.openxmlformats.org/officeDocument/2006/relationships/chart" Target="../charts/chart3.xml"/><Relationship Id="rId12" Type="http://schemas.openxmlformats.org/officeDocument/2006/relationships/hyperlink" Target="#Results!C84"/><Relationship Id="rId17" Type="http://schemas.openxmlformats.org/officeDocument/2006/relationships/chart" Target="../charts/chart10.xml"/><Relationship Id="rId25" Type="http://schemas.openxmlformats.org/officeDocument/2006/relationships/chart" Target="../charts/chart14.xml"/><Relationship Id="rId33" Type="http://schemas.openxmlformats.org/officeDocument/2006/relationships/chart" Target="../charts/chart18.xml"/><Relationship Id="rId38" Type="http://schemas.openxmlformats.org/officeDocument/2006/relationships/hyperlink" Target="#Results!C74"/><Relationship Id="rId46" Type="http://schemas.openxmlformats.org/officeDocument/2006/relationships/hyperlink" Target="#Results!C79"/><Relationship Id="rId59" Type="http://schemas.openxmlformats.org/officeDocument/2006/relationships/chart" Target="../charts/chart31.xml"/><Relationship Id="rId67" Type="http://schemas.openxmlformats.org/officeDocument/2006/relationships/chart" Target="../charts/chart35.xml"/><Relationship Id="rId20" Type="http://schemas.openxmlformats.org/officeDocument/2006/relationships/hyperlink" Target="../c88" TargetMode="External"/><Relationship Id="rId41" Type="http://schemas.openxmlformats.org/officeDocument/2006/relationships/chart" Target="../charts/chart22.xml"/><Relationship Id="rId54" Type="http://schemas.openxmlformats.org/officeDocument/2006/relationships/hyperlink" Target="#Results!C95"/><Relationship Id="rId62" Type="http://schemas.openxmlformats.org/officeDocument/2006/relationships/hyperlink" Target="#Results!C99"/><Relationship Id="rId70" Type="http://schemas.openxmlformats.org/officeDocument/2006/relationships/hyperlink" Target="#Results!C103"/><Relationship Id="rId1" Type="http://schemas.openxmlformats.org/officeDocument/2006/relationships/chart" Target="../charts/chart1.xml"/><Relationship Id="rId6" Type="http://schemas.openxmlformats.org/officeDocument/2006/relationships/hyperlink" Target="#Results!C81"/><Relationship Id="rId15" Type="http://schemas.openxmlformats.org/officeDocument/2006/relationships/chart" Target="../charts/chart9.xml"/><Relationship Id="rId23" Type="http://schemas.openxmlformats.org/officeDocument/2006/relationships/chart" Target="../charts/chart13.xml"/><Relationship Id="rId28" Type="http://schemas.openxmlformats.org/officeDocument/2006/relationships/hyperlink" Target="#Results!C92"/><Relationship Id="rId36" Type="http://schemas.openxmlformats.org/officeDocument/2006/relationships/hyperlink" Target="#Results!C73"/><Relationship Id="rId49" Type="http://schemas.openxmlformats.org/officeDocument/2006/relationships/chart" Target="../charts/chart26.xml"/><Relationship Id="rId57" Type="http://schemas.openxmlformats.org/officeDocument/2006/relationships/chart" Target="../charts/chart30.xml"/><Relationship Id="rId10" Type="http://schemas.openxmlformats.org/officeDocument/2006/relationships/hyperlink" Target="#Results!C83"/><Relationship Id="rId31" Type="http://schemas.openxmlformats.org/officeDocument/2006/relationships/chart" Target="../charts/chart17.xml"/><Relationship Id="rId44" Type="http://schemas.openxmlformats.org/officeDocument/2006/relationships/hyperlink" Target="#Results!C77"/><Relationship Id="rId52" Type="http://schemas.openxmlformats.org/officeDocument/2006/relationships/hyperlink" Target="#Results!C94"/><Relationship Id="rId60" Type="http://schemas.openxmlformats.org/officeDocument/2006/relationships/hyperlink" Target="#Results!C98"/><Relationship Id="rId65" Type="http://schemas.openxmlformats.org/officeDocument/2006/relationships/chart" Target="../charts/chart34.xml"/><Relationship Id="rId73" Type="http://schemas.openxmlformats.org/officeDocument/2006/relationships/image" Target="../media/image2.png"/><Relationship Id="rId4" Type="http://schemas.openxmlformats.org/officeDocument/2006/relationships/hyperlink" Target="#Results!C80"/><Relationship Id="rId9" Type="http://schemas.openxmlformats.org/officeDocument/2006/relationships/chart" Target="../charts/chart6.xml"/><Relationship Id="rId13" Type="http://schemas.openxmlformats.org/officeDocument/2006/relationships/chart" Target="../charts/chart8.xml"/><Relationship Id="rId18" Type="http://schemas.openxmlformats.org/officeDocument/2006/relationships/hyperlink" Target="#Results!C87"/><Relationship Id="rId39" Type="http://schemas.openxmlformats.org/officeDocument/2006/relationships/chart" Target="../charts/chart21.xml"/><Relationship Id="rId34" Type="http://schemas.openxmlformats.org/officeDocument/2006/relationships/hyperlink" Target="#Results!C72"/><Relationship Id="rId50" Type="http://schemas.openxmlformats.org/officeDocument/2006/relationships/hyperlink" Target="#Results!C93"/><Relationship Id="rId55" Type="http://schemas.openxmlformats.org/officeDocument/2006/relationships/chart" Target="../charts/chart29.xml"/><Relationship Id="rId7" Type="http://schemas.openxmlformats.org/officeDocument/2006/relationships/chart" Target="../charts/chart5.xml"/><Relationship Id="rId71"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285917</xdr:colOff>
      <xdr:row>1</xdr:row>
      <xdr:rowOff>1213</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0" y="0"/>
          <a:ext cx="7782092" cy="8108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568492</xdr:colOff>
      <xdr:row>1</xdr:row>
      <xdr:rowOff>1213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7791617" cy="8108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53976</xdr:colOff>
      <xdr:row>18</xdr:row>
      <xdr:rowOff>85398</xdr:rowOff>
    </xdr:from>
    <xdr:to>
      <xdr:col>4</xdr:col>
      <xdr:colOff>2923586</xdr:colOff>
      <xdr:row>29</xdr:row>
      <xdr:rowOff>73025</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244476" y="4250998"/>
          <a:ext cx="4349160" cy="2013277"/>
          <a:chOff x="219076" y="4400223"/>
          <a:chExt cx="4342810" cy="1981527"/>
        </a:xfrm>
      </xdr:grpSpPr>
      <xdr:graphicFrame macro="">
        <xdr:nvGraphicFramePr>
          <xdr:cNvPr id="8" name="Chart 1">
            <a:extLst>
              <a:ext uri="{FF2B5EF4-FFF2-40B4-BE49-F238E27FC236}">
                <a16:creationId xmlns:a16="http://schemas.microsoft.com/office/drawing/2014/main" id="{00000000-0008-0000-0300-000008000000}"/>
              </a:ext>
            </a:extLst>
          </xdr:cNvPr>
          <xdr:cNvGraphicFramePr>
            <a:graphicFrameLocks/>
          </xdr:cNvGraphicFramePr>
        </xdr:nvGraphicFramePr>
        <xdr:xfrm>
          <a:off x="2305050" y="4400223"/>
          <a:ext cx="2256836" cy="1981265"/>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1">
            <a:extLst>
              <a:ext uri="{FF2B5EF4-FFF2-40B4-BE49-F238E27FC236}">
                <a16:creationId xmlns:a16="http://schemas.microsoft.com/office/drawing/2014/main" id="{00000000-0008-0000-0300-000004000000}"/>
              </a:ext>
            </a:extLst>
          </xdr:cNvPr>
          <xdr:cNvGraphicFramePr/>
        </xdr:nvGraphicFramePr>
        <xdr:xfrm>
          <a:off x="219076" y="4400485"/>
          <a:ext cx="2257425" cy="1981265"/>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mc:AlternateContent xmlns:mc="http://schemas.openxmlformats.org/markup-compatibility/2006">
    <mc:Choice xmlns:a14="http://schemas.microsoft.com/office/drawing/2010/main" Requires="a14">
      <xdr:twoCellAnchor editAs="oneCell">
        <xdr:from>
          <xdr:col>2</xdr:col>
          <xdr:colOff>838200</xdr:colOff>
          <xdr:row>13</xdr:row>
          <xdr:rowOff>0</xdr:rowOff>
        </xdr:from>
        <xdr:to>
          <xdr:col>4</xdr:col>
          <xdr:colOff>889000</xdr:colOff>
          <xdr:row>14</xdr:row>
          <xdr:rowOff>6350</xdr:rowOff>
        </xdr:to>
        <xdr:sp macro="" textlink="">
          <xdr:nvSpPr>
            <xdr:cNvPr id="5124" name="Drop Down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14</xdr:row>
          <xdr:rowOff>12700</xdr:rowOff>
        </xdr:from>
        <xdr:to>
          <xdr:col>4</xdr:col>
          <xdr:colOff>889000</xdr:colOff>
          <xdr:row>15</xdr:row>
          <xdr:rowOff>31750</xdr:rowOff>
        </xdr:to>
        <xdr:sp macro="" textlink="">
          <xdr:nvSpPr>
            <xdr:cNvPr id="5125" name="Drop Down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609600</xdr:colOff>
      <xdr:row>29</xdr:row>
      <xdr:rowOff>152138</xdr:rowOff>
    </xdr:from>
    <xdr:to>
      <xdr:col>4</xdr:col>
      <xdr:colOff>19050</xdr:colOff>
      <xdr:row>31</xdr:row>
      <xdr:rowOff>47363</xdr:rowOff>
    </xdr:to>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990600" y="6667238"/>
          <a:ext cx="69532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a:solidFill>
                <a:srgbClr val="006AB4"/>
              </a:solidFill>
              <a:latin typeface="Arial" panose="020B0604020202020204" pitchFamily="34" charset="0"/>
              <a:cs typeface="Arial" panose="020B0604020202020204" pitchFamily="34" charset="0"/>
            </a:rPr>
            <a:t>Time 1</a:t>
          </a:r>
        </a:p>
      </xdr:txBody>
    </xdr:sp>
    <xdr:clientData/>
  </xdr:twoCellAnchor>
  <xdr:twoCellAnchor>
    <xdr:from>
      <xdr:col>4</xdr:col>
      <xdr:colOff>1333500</xdr:colOff>
      <xdr:row>29</xdr:row>
      <xdr:rowOff>114038</xdr:rowOff>
    </xdr:from>
    <xdr:to>
      <xdr:col>4</xdr:col>
      <xdr:colOff>2000250</xdr:colOff>
      <xdr:row>31</xdr:row>
      <xdr:rowOff>9263</xdr:rowOff>
    </xdr:to>
    <xdr:sp macro="" textlink="">
      <xdr:nvSpPr>
        <xdr:cNvPr id="10" name="TextBox 9">
          <a:extLst>
            <a:ext uri="{FF2B5EF4-FFF2-40B4-BE49-F238E27FC236}">
              <a16:creationId xmlns:a16="http://schemas.microsoft.com/office/drawing/2014/main" id="{00000000-0008-0000-0300-00000A000000}"/>
            </a:ext>
          </a:extLst>
        </xdr:cNvPr>
        <xdr:cNvSpPr txBox="1"/>
      </xdr:nvSpPr>
      <xdr:spPr>
        <a:xfrm>
          <a:off x="3000375" y="6629138"/>
          <a:ext cx="666750"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a:solidFill>
                <a:srgbClr val="006AB4"/>
              </a:solidFill>
              <a:latin typeface="Arial" panose="020B0604020202020204" pitchFamily="34" charset="0"/>
              <a:cs typeface="Arial" panose="020B0604020202020204" pitchFamily="34" charset="0"/>
            </a:rPr>
            <a:t>Time 2</a:t>
          </a:r>
        </a:p>
      </xdr:txBody>
    </xdr:sp>
    <xdr:clientData/>
  </xdr:twoCellAnchor>
  <xdr:twoCellAnchor>
    <xdr:from>
      <xdr:col>1</xdr:col>
      <xdr:colOff>6351</xdr:colOff>
      <xdr:row>17</xdr:row>
      <xdr:rowOff>9526</xdr:rowOff>
    </xdr:from>
    <xdr:to>
      <xdr:col>4</xdr:col>
      <xdr:colOff>2933700</xdr:colOff>
      <xdr:row>18</xdr:row>
      <xdr:rowOff>139701</xdr:rowOff>
    </xdr:to>
    <xdr:graphicFrame macro="">
      <xdr:nvGraphicFramePr>
        <xdr:cNvPr id="12" name="Chart 1">
          <a:extLst>
            <a:ext uri="{FF2B5EF4-FFF2-40B4-BE49-F238E27FC236}">
              <a16:creationId xmlns:a16="http://schemas.microsoft.com/office/drawing/2014/main" id="{00000000-0008-0000-0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4</xdr:col>
      <xdr:colOff>3371849</xdr:colOff>
      <xdr:row>15</xdr:row>
      <xdr:rowOff>200026</xdr:rowOff>
    </xdr:from>
    <xdr:ext cx="5538108" cy="383722"/>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5038724" y="3524251"/>
          <a:ext cx="5538108" cy="3837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400" b="0">
              <a:solidFill>
                <a:srgbClr val="006AB4"/>
              </a:solidFill>
              <a:latin typeface="Arial" panose="020B0604020202020204" pitchFamily="34" charset="0"/>
              <a:cs typeface="Arial" panose="020B0604020202020204" pitchFamily="34" charset="0"/>
            </a:rPr>
            <a:t>3. Summary of </a:t>
          </a:r>
          <a:r>
            <a:rPr lang="en-GB" sz="1400" b="0" baseline="0">
              <a:solidFill>
                <a:srgbClr val="006AB4"/>
              </a:solidFill>
              <a:latin typeface="Arial" panose="020B0604020202020204" pitchFamily="34" charset="0"/>
              <a:cs typeface="Arial" panose="020B0604020202020204" pitchFamily="34" charset="0"/>
            </a:rPr>
            <a:t>change in response pattern from Time 1 to Time 2</a:t>
          </a:r>
        </a:p>
        <a:p>
          <a:endParaRPr lang="en-GB" sz="1400" b="0">
            <a:solidFill>
              <a:srgbClr val="006AB4"/>
            </a:solidFill>
            <a:latin typeface="Arial" panose="020B0604020202020204" pitchFamily="34" charset="0"/>
            <a:cs typeface="Arial" panose="020B0604020202020204" pitchFamily="34" charset="0"/>
          </a:endParaRPr>
        </a:p>
      </xdr:txBody>
    </xdr:sp>
    <xdr:clientData/>
  </xdr:oneCellAnchor>
  <xdr:oneCellAnchor>
    <xdr:from>
      <xdr:col>4</xdr:col>
      <xdr:colOff>3192029</xdr:colOff>
      <xdr:row>33</xdr:row>
      <xdr:rowOff>0</xdr:rowOff>
    </xdr:from>
    <xdr:ext cx="184731" cy="264560"/>
    <xdr:sp macro="" textlink="">
      <xdr:nvSpPr>
        <xdr:cNvPr id="21" name="TextBox 20">
          <a:extLst>
            <a:ext uri="{FF2B5EF4-FFF2-40B4-BE49-F238E27FC236}">
              <a16:creationId xmlns:a16="http://schemas.microsoft.com/office/drawing/2014/main" id="{00000000-0008-0000-0300-000015000000}"/>
            </a:ext>
          </a:extLst>
        </xdr:cNvPr>
        <xdr:cNvSpPr txBox="1"/>
      </xdr:nvSpPr>
      <xdr:spPr>
        <a:xfrm>
          <a:off x="4863234" y="56370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0</xdr:col>
      <xdr:colOff>145482</xdr:colOff>
      <xdr:row>38</xdr:row>
      <xdr:rowOff>136636</xdr:rowOff>
    </xdr:from>
    <xdr:to>
      <xdr:col>3</xdr:col>
      <xdr:colOff>184886</xdr:colOff>
      <xdr:row>43</xdr:row>
      <xdr:rowOff>33091</xdr:rowOff>
    </xdr:to>
    <xdr:graphicFrame macro="">
      <xdr:nvGraphicFramePr>
        <xdr:cNvPr id="42" name="Chart 12">
          <a:hlinkClick xmlns:r="http://schemas.openxmlformats.org/officeDocument/2006/relationships" r:id="rId4"/>
          <a:extLst>
            <a:ext uri="{FF2B5EF4-FFF2-40B4-BE49-F238E27FC236}">
              <a16:creationId xmlns:a16="http://schemas.microsoft.com/office/drawing/2014/main" id="{00000000-0008-0000-03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628483</xdr:colOff>
      <xdr:row>38</xdr:row>
      <xdr:rowOff>123556</xdr:rowOff>
    </xdr:from>
    <xdr:to>
      <xdr:col>4</xdr:col>
      <xdr:colOff>1912202</xdr:colOff>
      <xdr:row>43</xdr:row>
      <xdr:rowOff>29537</xdr:rowOff>
    </xdr:to>
    <xdr:graphicFrame macro="">
      <xdr:nvGraphicFramePr>
        <xdr:cNvPr id="44" name="Chart 12">
          <a:hlinkClick xmlns:r="http://schemas.openxmlformats.org/officeDocument/2006/relationships" r:id="rId6"/>
          <a:extLst>
            <a:ext uri="{FF2B5EF4-FFF2-40B4-BE49-F238E27FC236}">
              <a16:creationId xmlns:a16="http://schemas.microsoft.com/office/drawing/2014/main" id="{00000000-0008-0000-03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1711534</xdr:colOff>
      <xdr:row>38</xdr:row>
      <xdr:rowOff>139430</xdr:rowOff>
    </xdr:from>
    <xdr:to>
      <xdr:col>4</xdr:col>
      <xdr:colOff>2990064</xdr:colOff>
      <xdr:row>43</xdr:row>
      <xdr:rowOff>32711</xdr:rowOff>
    </xdr:to>
    <xdr:graphicFrame macro="">
      <xdr:nvGraphicFramePr>
        <xdr:cNvPr id="46" name="Chart 12">
          <a:hlinkClick xmlns:r="http://schemas.openxmlformats.org/officeDocument/2006/relationships" r:id="rId8"/>
          <a:extLst>
            <a:ext uri="{FF2B5EF4-FFF2-40B4-BE49-F238E27FC236}">
              <a16:creationId xmlns:a16="http://schemas.microsoft.com/office/drawing/2014/main" id="{00000000-0008-0000-03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2819109</xdr:colOff>
      <xdr:row>38</xdr:row>
      <xdr:rowOff>126729</xdr:rowOff>
    </xdr:from>
    <xdr:to>
      <xdr:col>4</xdr:col>
      <xdr:colOff>4094464</xdr:colOff>
      <xdr:row>43</xdr:row>
      <xdr:rowOff>35885</xdr:rowOff>
    </xdr:to>
    <xdr:graphicFrame macro="">
      <xdr:nvGraphicFramePr>
        <xdr:cNvPr id="45" name="Chart 12">
          <a:hlinkClick xmlns:r="http://schemas.openxmlformats.org/officeDocument/2006/relationships" r:id="rId10"/>
          <a:extLst>
            <a:ext uri="{FF2B5EF4-FFF2-40B4-BE49-F238E27FC236}">
              <a16:creationId xmlns:a16="http://schemas.microsoft.com/office/drawing/2014/main" id="{00000000-0008-0000-03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3885935</xdr:colOff>
      <xdr:row>38</xdr:row>
      <xdr:rowOff>129058</xdr:rowOff>
    </xdr:from>
    <xdr:to>
      <xdr:col>4</xdr:col>
      <xdr:colOff>5170815</xdr:colOff>
      <xdr:row>43</xdr:row>
      <xdr:rowOff>38214</xdr:rowOff>
    </xdr:to>
    <xdr:graphicFrame macro="">
      <xdr:nvGraphicFramePr>
        <xdr:cNvPr id="49" name="Chart 12">
          <a:hlinkClick xmlns:r="http://schemas.openxmlformats.org/officeDocument/2006/relationships" r:id="rId12"/>
          <a:extLst>
            <a:ext uri="{FF2B5EF4-FFF2-40B4-BE49-F238E27FC236}">
              <a16:creationId xmlns:a16="http://schemas.microsoft.com/office/drawing/2014/main" id="{00000000-0008-0000-03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4960188</xdr:colOff>
      <xdr:row>38</xdr:row>
      <xdr:rowOff>129057</xdr:rowOff>
    </xdr:from>
    <xdr:to>
      <xdr:col>5</xdr:col>
      <xdr:colOff>1041770</xdr:colOff>
      <xdr:row>43</xdr:row>
      <xdr:rowOff>31863</xdr:rowOff>
    </xdr:to>
    <xdr:graphicFrame macro="">
      <xdr:nvGraphicFramePr>
        <xdr:cNvPr id="50" name="Chart 12">
          <a:hlinkClick xmlns:r="http://schemas.openxmlformats.org/officeDocument/2006/relationships" r:id="rId14"/>
          <a:extLst>
            <a:ext uri="{FF2B5EF4-FFF2-40B4-BE49-F238E27FC236}">
              <a16:creationId xmlns:a16="http://schemas.microsoft.com/office/drawing/2014/main" id="{00000000-0008-0000-03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759602</xdr:colOff>
      <xdr:row>38</xdr:row>
      <xdr:rowOff>119533</xdr:rowOff>
    </xdr:from>
    <xdr:to>
      <xdr:col>6</xdr:col>
      <xdr:colOff>742206</xdr:colOff>
      <xdr:row>43</xdr:row>
      <xdr:rowOff>28689</xdr:rowOff>
    </xdr:to>
    <xdr:graphicFrame macro="">
      <xdr:nvGraphicFramePr>
        <xdr:cNvPr id="51" name="Chart 12">
          <a:hlinkClick xmlns:r="http://schemas.openxmlformats.org/officeDocument/2006/relationships" r:id="rId16"/>
          <a:extLst>
            <a:ext uri="{FF2B5EF4-FFF2-40B4-BE49-F238E27FC236}">
              <a16:creationId xmlns:a16="http://schemas.microsoft.com/office/drawing/2014/main" id="{00000000-0008-0000-03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115319</xdr:colOff>
      <xdr:row>42</xdr:row>
      <xdr:rowOff>130287</xdr:rowOff>
    </xdr:from>
    <xdr:to>
      <xdr:col>4</xdr:col>
      <xdr:colOff>1880442</xdr:colOff>
      <xdr:row>47</xdr:row>
      <xdr:rowOff>20184</xdr:rowOff>
    </xdr:to>
    <xdr:grpSp>
      <xdr:nvGrpSpPr>
        <xdr:cNvPr id="47" name="Group 46">
          <a:extLst>
            <a:ext uri="{FF2B5EF4-FFF2-40B4-BE49-F238E27FC236}">
              <a16:creationId xmlns:a16="http://schemas.microsoft.com/office/drawing/2014/main" id="{00000000-0008-0000-0300-00002F000000}"/>
            </a:ext>
          </a:extLst>
        </xdr:cNvPr>
        <xdr:cNvGrpSpPr/>
      </xdr:nvGrpSpPr>
      <xdr:grpSpPr>
        <a:xfrm>
          <a:off x="115319" y="8969487"/>
          <a:ext cx="3435173" cy="937647"/>
          <a:chOff x="381000" y="8896350"/>
          <a:chExt cx="3431998" cy="986889"/>
        </a:xfrm>
      </xdr:grpSpPr>
      <xdr:graphicFrame macro="">
        <xdr:nvGraphicFramePr>
          <xdr:cNvPr id="54" name="Chart 12">
            <a:hlinkClick xmlns:r="http://schemas.openxmlformats.org/officeDocument/2006/relationships" r:id="rId18"/>
            <a:extLst>
              <a:ext uri="{FF2B5EF4-FFF2-40B4-BE49-F238E27FC236}">
                <a16:creationId xmlns:a16="http://schemas.microsoft.com/office/drawing/2014/main" id="{00000000-0008-0000-0300-000036000000}"/>
              </a:ext>
            </a:extLst>
          </xdr:cNvPr>
          <xdr:cNvGraphicFramePr>
            <a:graphicFrameLocks/>
          </xdr:cNvGraphicFramePr>
        </xdr:nvGraphicFramePr>
        <xdr:xfrm>
          <a:off x="381000" y="8896350"/>
          <a:ext cx="1285698" cy="986889"/>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5" name="Chart 12">
            <a:hlinkClick xmlns:r="http://schemas.openxmlformats.org/officeDocument/2006/relationships" r:id="rId20"/>
            <a:extLst>
              <a:ext uri="{FF2B5EF4-FFF2-40B4-BE49-F238E27FC236}">
                <a16:creationId xmlns:a16="http://schemas.microsoft.com/office/drawing/2014/main" id="{00000000-0008-0000-0300-000037000000}"/>
              </a:ext>
            </a:extLst>
          </xdr:cNvPr>
          <xdr:cNvGraphicFramePr>
            <a:graphicFrameLocks/>
          </xdr:cNvGraphicFramePr>
        </xdr:nvGraphicFramePr>
        <xdr:xfrm>
          <a:off x="1466850" y="8896350"/>
          <a:ext cx="1285698" cy="986889"/>
        </xdr:xfrm>
        <a:graphic>
          <a:graphicData uri="http://schemas.openxmlformats.org/drawingml/2006/chart">
            <c:chart xmlns:c="http://schemas.openxmlformats.org/drawingml/2006/chart" xmlns:r="http://schemas.openxmlformats.org/officeDocument/2006/relationships" r:id="rId21"/>
          </a:graphicData>
        </a:graphic>
      </xdr:graphicFrame>
      <xdr:graphicFrame macro="">
        <xdr:nvGraphicFramePr>
          <xdr:cNvPr id="57" name="Chart 12">
            <a:hlinkClick xmlns:r="http://schemas.openxmlformats.org/officeDocument/2006/relationships" r:id="rId22"/>
            <a:extLst>
              <a:ext uri="{FF2B5EF4-FFF2-40B4-BE49-F238E27FC236}">
                <a16:creationId xmlns:a16="http://schemas.microsoft.com/office/drawing/2014/main" id="{00000000-0008-0000-0300-000039000000}"/>
              </a:ext>
            </a:extLst>
          </xdr:cNvPr>
          <xdr:cNvGraphicFramePr>
            <a:graphicFrameLocks/>
          </xdr:cNvGraphicFramePr>
        </xdr:nvGraphicFramePr>
        <xdr:xfrm>
          <a:off x="2527300" y="8896350"/>
          <a:ext cx="1285698" cy="98688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0</xdr:col>
      <xdr:colOff>101134</xdr:colOff>
      <xdr:row>46</xdr:row>
      <xdr:rowOff>125676</xdr:rowOff>
    </xdr:from>
    <xdr:to>
      <xdr:col>4</xdr:col>
      <xdr:colOff>1854263</xdr:colOff>
      <xdr:row>51</xdr:row>
      <xdr:rowOff>9077</xdr:rowOff>
    </xdr:to>
    <xdr:grpSp>
      <xdr:nvGrpSpPr>
        <xdr:cNvPr id="53" name="Group 52">
          <a:extLst>
            <a:ext uri="{FF2B5EF4-FFF2-40B4-BE49-F238E27FC236}">
              <a16:creationId xmlns:a16="http://schemas.microsoft.com/office/drawing/2014/main" id="{00000000-0008-0000-0300-000035000000}"/>
            </a:ext>
          </a:extLst>
        </xdr:cNvPr>
        <xdr:cNvGrpSpPr/>
      </xdr:nvGrpSpPr>
      <xdr:grpSpPr>
        <a:xfrm>
          <a:off x="101134" y="9803076"/>
          <a:ext cx="3423179" cy="931151"/>
          <a:chOff x="419100" y="9975850"/>
          <a:chExt cx="3415771" cy="990417"/>
        </a:xfrm>
      </xdr:grpSpPr>
      <xdr:graphicFrame macro="">
        <xdr:nvGraphicFramePr>
          <xdr:cNvPr id="58" name="Chart 12">
            <a:hlinkClick xmlns:r="http://schemas.openxmlformats.org/officeDocument/2006/relationships" r:id="rId24"/>
            <a:extLst>
              <a:ext uri="{FF2B5EF4-FFF2-40B4-BE49-F238E27FC236}">
                <a16:creationId xmlns:a16="http://schemas.microsoft.com/office/drawing/2014/main" id="{00000000-0008-0000-0300-00003A000000}"/>
              </a:ext>
            </a:extLst>
          </xdr:cNvPr>
          <xdr:cNvGraphicFramePr>
            <a:graphicFrameLocks/>
          </xdr:cNvGraphicFramePr>
        </xdr:nvGraphicFramePr>
        <xdr:xfrm>
          <a:off x="419100" y="9975850"/>
          <a:ext cx="1287815" cy="989711"/>
        </xdr:xfrm>
        <a:graphic>
          <a:graphicData uri="http://schemas.openxmlformats.org/drawingml/2006/chart">
            <c:chart xmlns:c="http://schemas.openxmlformats.org/drawingml/2006/chart" xmlns:r="http://schemas.openxmlformats.org/officeDocument/2006/relationships" r:id="rId25"/>
          </a:graphicData>
        </a:graphic>
      </xdr:graphicFrame>
      <xdr:graphicFrame macro="">
        <xdr:nvGraphicFramePr>
          <xdr:cNvPr id="61" name="Chart 12">
            <a:hlinkClick xmlns:r="http://schemas.openxmlformats.org/officeDocument/2006/relationships" r:id="rId26"/>
            <a:extLst>
              <a:ext uri="{FF2B5EF4-FFF2-40B4-BE49-F238E27FC236}">
                <a16:creationId xmlns:a16="http://schemas.microsoft.com/office/drawing/2014/main" id="{00000000-0008-0000-0300-00003D000000}"/>
              </a:ext>
            </a:extLst>
          </xdr:cNvPr>
          <xdr:cNvGraphicFramePr>
            <a:graphicFrameLocks/>
          </xdr:cNvGraphicFramePr>
        </xdr:nvGraphicFramePr>
        <xdr:xfrm>
          <a:off x="1481667" y="9976556"/>
          <a:ext cx="1287815" cy="989711"/>
        </xdr:xfrm>
        <a:graphic>
          <a:graphicData uri="http://schemas.openxmlformats.org/drawingml/2006/chart">
            <c:chart xmlns:c="http://schemas.openxmlformats.org/drawingml/2006/chart" xmlns:r="http://schemas.openxmlformats.org/officeDocument/2006/relationships" r:id="rId27"/>
          </a:graphicData>
        </a:graphic>
      </xdr:graphicFrame>
      <xdr:graphicFrame macro="">
        <xdr:nvGraphicFramePr>
          <xdr:cNvPr id="62" name="Chart 12">
            <a:hlinkClick xmlns:r="http://schemas.openxmlformats.org/officeDocument/2006/relationships" r:id="rId28"/>
            <a:extLst>
              <a:ext uri="{FF2B5EF4-FFF2-40B4-BE49-F238E27FC236}">
                <a16:creationId xmlns:a16="http://schemas.microsoft.com/office/drawing/2014/main" id="{00000000-0008-0000-0300-00003E000000}"/>
              </a:ext>
            </a:extLst>
          </xdr:cNvPr>
          <xdr:cNvGraphicFramePr>
            <a:graphicFrameLocks/>
          </xdr:cNvGraphicFramePr>
        </xdr:nvGraphicFramePr>
        <xdr:xfrm>
          <a:off x="2547056" y="9976556"/>
          <a:ext cx="1287815" cy="98971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0</xdr:col>
      <xdr:colOff>172401</xdr:colOff>
      <xdr:row>34</xdr:row>
      <xdr:rowOff>133727</xdr:rowOff>
    </xdr:from>
    <xdr:to>
      <xdr:col>9</xdr:col>
      <xdr:colOff>306709</xdr:colOff>
      <xdr:row>39</xdr:row>
      <xdr:rowOff>61911</xdr:rowOff>
    </xdr:to>
    <xdr:grpSp>
      <xdr:nvGrpSpPr>
        <xdr:cNvPr id="115" name="Group 114">
          <a:extLst>
            <a:ext uri="{FF2B5EF4-FFF2-40B4-BE49-F238E27FC236}">
              <a16:creationId xmlns:a16="http://schemas.microsoft.com/office/drawing/2014/main" id="{00000000-0008-0000-0300-000073000000}"/>
            </a:ext>
          </a:extLst>
        </xdr:cNvPr>
        <xdr:cNvGrpSpPr/>
      </xdr:nvGrpSpPr>
      <xdr:grpSpPr>
        <a:xfrm>
          <a:off x="172401" y="7296527"/>
          <a:ext cx="10865808" cy="975934"/>
          <a:chOff x="139857" y="6821866"/>
          <a:chExt cx="10861838" cy="1009271"/>
        </a:xfrm>
      </xdr:grpSpPr>
      <xdr:grpSp>
        <xdr:nvGrpSpPr>
          <xdr:cNvPr id="27" name="Group 26">
            <a:extLst>
              <a:ext uri="{FF2B5EF4-FFF2-40B4-BE49-F238E27FC236}">
                <a16:creationId xmlns:a16="http://schemas.microsoft.com/office/drawing/2014/main" id="{00000000-0008-0000-0300-00001B000000}"/>
              </a:ext>
            </a:extLst>
          </xdr:cNvPr>
          <xdr:cNvGrpSpPr/>
        </xdr:nvGrpSpPr>
        <xdr:grpSpPr>
          <a:xfrm>
            <a:off x="143032" y="6821866"/>
            <a:ext cx="10855488" cy="1000540"/>
            <a:chOff x="423452" y="6244166"/>
            <a:chExt cx="10858927" cy="973661"/>
          </a:xfrm>
        </xdr:grpSpPr>
        <xdr:graphicFrame macro="">
          <xdr:nvGraphicFramePr>
            <xdr:cNvPr id="26" name="Chart 12">
              <a:hlinkClick xmlns:r="http://schemas.openxmlformats.org/officeDocument/2006/relationships" r:id="rId30"/>
              <a:extLst>
                <a:ext uri="{FF2B5EF4-FFF2-40B4-BE49-F238E27FC236}">
                  <a16:creationId xmlns:a16="http://schemas.microsoft.com/office/drawing/2014/main" id="{00000000-0008-0000-0300-00001A000000}"/>
                </a:ext>
              </a:extLst>
            </xdr:cNvPr>
            <xdr:cNvGraphicFramePr/>
          </xdr:nvGraphicFramePr>
          <xdr:xfrm>
            <a:off x="423452" y="6244186"/>
            <a:ext cx="1281129" cy="965723"/>
          </xdr:xfrm>
          <a:graphic>
            <a:graphicData uri="http://schemas.openxmlformats.org/drawingml/2006/chart">
              <c:chart xmlns:c="http://schemas.openxmlformats.org/drawingml/2006/chart" xmlns:r="http://schemas.openxmlformats.org/officeDocument/2006/relationships" r:id="rId31"/>
            </a:graphicData>
          </a:graphic>
        </xdr:graphicFrame>
        <xdr:graphicFrame macro="">
          <xdr:nvGraphicFramePr>
            <xdr:cNvPr id="29" name="Chart 12">
              <a:hlinkClick xmlns:r="http://schemas.openxmlformats.org/officeDocument/2006/relationships" r:id="rId32"/>
              <a:extLst>
                <a:ext uri="{FF2B5EF4-FFF2-40B4-BE49-F238E27FC236}">
                  <a16:creationId xmlns:a16="http://schemas.microsoft.com/office/drawing/2014/main" id="{00000000-0008-0000-0300-00001D000000}"/>
                </a:ext>
              </a:extLst>
            </xdr:cNvPr>
            <xdr:cNvGraphicFramePr>
              <a:graphicFrameLocks/>
            </xdr:cNvGraphicFramePr>
          </xdr:nvGraphicFramePr>
          <xdr:xfrm>
            <a:off x="1498296" y="6246092"/>
            <a:ext cx="1282091" cy="965968"/>
          </xdr:xfrm>
          <a:graphic>
            <a:graphicData uri="http://schemas.openxmlformats.org/drawingml/2006/chart">
              <c:chart xmlns:c="http://schemas.openxmlformats.org/drawingml/2006/chart" xmlns:r="http://schemas.openxmlformats.org/officeDocument/2006/relationships" r:id="rId33"/>
            </a:graphicData>
          </a:graphic>
        </xdr:graphicFrame>
        <xdr:graphicFrame macro="">
          <xdr:nvGraphicFramePr>
            <xdr:cNvPr id="31" name="Chart 12">
              <a:hlinkClick xmlns:r="http://schemas.openxmlformats.org/officeDocument/2006/relationships" r:id="rId34"/>
              <a:extLst>
                <a:ext uri="{FF2B5EF4-FFF2-40B4-BE49-F238E27FC236}">
                  <a16:creationId xmlns:a16="http://schemas.microsoft.com/office/drawing/2014/main" id="{00000000-0008-0000-0300-00001F000000}"/>
                </a:ext>
              </a:extLst>
            </xdr:cNvPr>
            <xdr:cNvGraphicFramePr>
              <a:graphicFrameLocks/>
            </xdr:cNvGraphicFramePr>
          </xdr:nvGraphicFramePr>
          <xdr:xfrm>
            <a:off x="2573675" y="6244167"/>
            <a:ext cx="1281129" cy="965723"/>
          </xdr:xfrm>
          <a:graphic>
            <a:graphicData uri="http://schemas.openxmlformats.org/drawingml/2006/chart">
              <c:chart xmlns:c="http://schemas.openxmlformats.org/drawingml/2006/chart" xmlns:r="http://schemas.openxmlformats.org/officeDocument/2006/relationships" r:id="rId35"/>
            </a:graphicData>
          </a:graphic>
        </xdr:graphicFrame>
        <xdr:graphicFrame macro="">
          <xdr:nvGraphicFramePr>
            <xdr:cNvPr id="32" name="Chart 12">
              <a:hlinkClick xmlns:r="http://schemas.openxmlformats.org/officeDocument/2006/relationships" r:id="rId36"/>
              <a:extLst>
                <a:ext uri="{FF2B5EF4-FFF2-40B4-BE49-F238E27FC236}">
                  <a16:creationId xmlns:a16="http://schemas.microsoft.com/office/drawing/2014/main" id="{00000000-0008-0000-0300-000020000000}"/>
                </a:ext>
              </a:extLst>
            </xdr:cNvPr>
            <xdr:cNvGraphicFramePr>
              <a:graphicFrameLocks/>
            </xdr:cNvGraphicFramePr>
          </xdr:nvGraphicFramePr>
          <xdr:xfrm>
            <a:off x="3647402" y="6244167"/>
            <a:ext cx="1281129" cy="965723"/>
          </xdr:xfrm>
          <a:graphic>
            <a:graphicData uri="http://schemas.openxmlformats.org/drawingml/2006/chart">
              <c:chart xmlns:c="http://schemas.openxmlformats.org/drawingml/2006/chart" xmlns:r="http://schemas.openxmlformats.org/officeDocument/2006/relationships" r:id="rId37"/>
            </a:graphicData>
          </a:graphic>
        </xdr:graphicFrame>
        <xdr:graphicFrame macro="">
          <xdr:nvGraphicFramePr>
            <xdr:cNvPr id="33" name="Chart 12">
              <a:hlinkClick xmlns:r="http://schemas.openxmlformats.org/officeDocument/2006/relationships" r:id="rId38"/>
              <a:extLst>
                <a:ext uri="{FF2B5EF4-FFF2-40B4-BE49-F238E27FC236}">
                  <a16:creationId xmlns:a16="http://schemas.microsoft.com/office/drawing/2014/main" id="{00000000-0008-0000-0300-000021000000}"/>
                </a:ext>
              </a:extLst>
            </xdr:cNvPr>
            <xdr:cNvGraphicFramePr>
              <a:graphicFrameLocks/>
            </xdr:cNvGraphicFramePr>
          </xdr:nvGraphicFramePr>
          <xdr:xfrm>
            <a:off x="4749031" y="6244166"/>
            <a:ext cx="1281129" cy="965723"/>
          </xdr:xfrm>
          <a:graphic>
            <a:graphicData uri="http://schemas.openxmlformats.org/drawingml/2006/chart">
              <c:chart xmlns:c="http://schemas.openxmlformats.org/drawingml/2006/chart" xmlns:r="http://schemas.openxmlformats.org/officeDocument/2006/relationships" r:id="rId39"/>
            </a:graphicData>
          </a:graphic>
        </xdr:graphicFrame>
        <xdr:graphicFrame macro="">
          <xdr:nvGraphicFramePr>
            <xdr:cNvPr id="34" name="Chart 12">
              <a:hlinkClick xmlns:r="http://schemas.openxmlformats.org/officeDocument/2006/relationships" r:id="rId40"/>
              <a:extLst>
                <a:ext uri="{FF2B5EF4-FFF2-40B4-BE49-F238E27FC236}">
                  <a16:creationId xmlns:a16="http://schemas.microsoft.com/office/drawing/2014/main" id="{00000000-0008-0000-0300-000022000000}"/>
                </a:ext>
              </a:extLst>
            </xdr:cNvPr>
            <xdr:cNvGraphicFramePr>
              <a:graphicFrameLocks/>
            </xdr:cNvGraphicFramePr>
          </xdr:nvGraphicFramePr>
          <xdr:xfrm>
            <a:off x="5810731" y="6244167"/>
            <a:ext cx="1275837" cy="965723"/>
          </xdr:xfrm>
          <a:graphic>
            <a:graphicData uri="http://schemas.openxmlformats.org/drawingml/2006/chart">
              <c:chart xmlns:c="http://schemas.openxmlformats.org/drawingml/2006/chart" xmlns:r="http://schemas.openxmlformats.org/officeDocument/2006/relationships" r:id="rId41"/>
            </a:graphicData>
          </a:graphic>
        </xdr:graphicFrame>
        <xdr:graphicFrame macro="">
          <xdr:nvGraphicFramePr>
            <xdr:cNvPr id="35" name="Chart 12">
              <a:hlinkClick xmlns:r="http://schemas.openxmlformats.org/officeDocument/2006/relationships" r:id="rId42"/>
              <a:extLst>
                <a:ext uri="{FF2B5EF4-FFF2-40B4-BE49-F238E27FC236}">
                  <a16:creationId xmlns:a16="http://schemas.microsoft.com/office/drawing/2014/main" id="{00000000-0008-0000-0300-000023000000}"/>
                </a:ext>
              </a:extLst>
            </xdr:cNvPr>
            <xdr:cNvGraphicFramePr>
              <a:graphicFrameLocks/>
            </xdr:cNvGraphicFramePr>
          </xdr:nvGraphicFramePr>
          <xdr:xfrm>
            <a:off x="6873875" y="6244166"/>
            <a:ext cx="1283774" cy="965723"/>
          </xdr:xfrm>
          <a:graphic>
            <a:graphicData uri="http://schemas.openxmlformats.org/drawingml/2006/chart">
              <c:chart xmlns:c="http://schemas.openxmlformats.org/drawingml/2006/chart" xmlns:r="http://schemas.openxmlformats.org/officeDocument/2006/relationships" r:id="rId43"/>
            </a:graphicData>
          </a:graphic>
        </xdr:graphicFrame>
        <xdr:graphicFrame macro="">
          <xdr:nvGraphicFramePr>
            <xdr:cNvPr id="37" name="Chart 12">
              <a:hlinkClick xmlns:r="http://schemas.openxmlformats.org/officeDocument/2006/relationships" r:id="rId44"/>
              <a:extLst>
                <a:ext uri="{FF2B5EF4-FFF2-40B4-BE49-F238E27FC236}">
                  <a16:creationId xmlns:a16="http://schemas.microsoft.com/office/drawing/2014/main" id="{00000000-0008-0000-0300-000025000000}"/>
                </a:ext>
              </a:extLst>
            </xdr:cNvPr>
            <xdr:cNvGraphicFramePr>
              <a:graphicFrameLocks/>
            </xdr:cNvGraphicFramePr>
          </xdr:nvGraphicFramePr>
          <xdr:xfrm>
            <a:off x="7884583" y="6252104"/>
            <a:ext cx="1286423" cy="965723"/>
          </xdr:xfrm>
          <a:graphic>
            <a:graphicData uri="http://schemas.openxmlformats.org/drawingml/2006/chart">
              <c:chart xmlns:c="http://schemas.openxmlformats.org/drawingml/2006/chart" xmlns:r="http://schemas.openxmlformats.org/officeDocument/2006/relationships" r:id="rId45"/>
            </a:graphicData>
          </a:graphic>
        </xdr:graphicFrame>
        <xdr:graphicFrame macro="">
          <xdr:nvGraphicFramePr>
            <xdr:cNvPr id="41" name="Chart 12">
              <a:hlinkClick xmlns:r="http://schemas.openxmlformats.org/officeDocument/2006/relationships" r:id="rId46"/>
              <a:extLst>
                <a:ext uri="{FF2B5EF4-FFF2-40B4-BE49-F238E27FC236}">
                  <a16:creationId xmlns:a16="http://schemas.microsoft.com/office/drawing/2014/main" id="{00000000-0008-0000-0300-000029000000}"/>
                </a:ext>
              </a:extLst>
            </xdr:cNvPr>
            <xdr:cNvGraphicFramePr>
              <a:graphicFrameLocks/>
            </xdr:cNvGraphicFramePr>
          </xdr:nvGraphicFramePr>
          <xdr:xfrm>
            <a:off x="10009187" y="6252104"/>
            <a:ext cx="1273192" cy="965723"/>
          </xdr:xfrm>
          <a:graphic>
            <a:graphicData uri="http://schemas.openxmlformats.org/drawingml/2006/chart">
              <c:chart xmlns:c="http://schemas.openxmlformats.org/drawingml/2006/chart" xmlns:r="http://schemas.openxmlformats.org/officeDocument/2006/relationships" r:id="rId47"/>
            </a:graphicData>
          </a:graphic>
        </xdr:graphicFrame>
      </xdr:grpSp>
      <xdr:graphicFrame macro="">
        <xdr:nvGraphicFramePr>
          <xdr:cNvPr id="67" name="Chart 12">
            <a:hlinkClick xmlns:r="http://schemas.openxmlformats.org/officeDocument/2006/relationships" r:id="rId48"/>
            <a:extLst>
              <a:ext uri="{FF2B5EF4-FFF2-40B4-BE49-F238E27FC236}">
                <a16:creationId xmlns:a16="http://schemas.microsoft.com/office/drawing/2014/main" id="{00000000-0008-0000-0300-000043000000}"/>
              </a:ext>
            </a:extLst>
          </xdr:cNvPr>
          <xdr:cNvGraphicFramePr>
            <a:graphicFrameLocks/>
          </xdr:cNvGraphicFramePr>
        </xdr:nvGraphicFramePr>
        <xdr:xfrm>
          <a:off x="8606744" y="6851423"/>
          <a:ext cx="1289160" cy="979714"/>
        </xdr:xfrm>
        <a:graphic>
          <a:graphicData uri="http://schemas.openxmlformats.org/drawingml/2006/chart">
            <c:chart xmlns:c="http://schemas.openxmlformats.org/drawingml/2006/chart" xmlns:r="http://schemas.openxmlformats.org/officeDocument/2006/relationships" r:id="rId49"/>
          </a:graphicData>
        </a:graphic>
      </xdr:graphicFrame>
    </xdr:grpSp>
    <xdr:clientData/>
  </xdr:twoCellAnchor>
  <xdr:twoCellAnchor>
    <xdr:from>
      <xdr:col>0</xdr:col>
      <xdr:colOff>113506</xdr:colOff>
      <xdr:row>50</xdr:row>
      <xdr:rowOff>116909</xdr:rowOff>
    </xdr:from>
    <xdr:to>
      <xdr:col>4</xdr:col>
      <xdr:colOff>2931347</xdr:colOff>
      <xdr:row>55</xdr:row>
      <xdr:rowOff>12559</xdr:rowOff>
    </xdr:to>
    <xdr:grpSp>
      <xdr:nvGrpSpPr>
        <xdr:cNvPr id="59" name="Group 58">
          <a:extLst>
            <a:ext uri="{FF2B5EF4-FFF2-40B4-BE49-F238E27FC236}">
              <a16:creationId xmlns:a16="http://schemas.microsoft.com/office/drawing/2014/main" id="{00000000-0008-0000-0300-00003B000000}"/>
            </a:ext>
          </a:extLst>
        </xdr:cNvPr>
        <xdr:cNvGrpSpPr/>
      </xdr:nvGrpSpPr>
      <xdr:grpSpPr>
        <a:xfrm>
          <a:off x="113506" y="10632509"/>
          <a:ext cx="4487891" cy="943400"/>
          <a:chOff x="84818" y="11132345"/>
          <a:chExt cx="4476212" cy="967212"/>
        </a:xfrm>
      </xdr:grpSpPr>
      <xdr:graphicFrame macro="">
        <xdr:nvGraphicFramePr>
          <xdr:cNvPr id="65" name="Chart 12">
            <a:hlinkClick xmlns:r="http://schemas.openxmlformats.org/officeDocument/2006/relationships" r:id="rId50"/>
            <a:extLst>
              <a:ext uri="{FF2B5EF4-FFF2-40B4-BE49-F238E27FC236}">
                <a16:creationId xmlns:a16="http://schemas.microsoft.com/office/drawing/2014/main" id="{00000000-0008-0000-0300-000041000000}"/>
              </a:ext>
            </a:extLst>
          </xdr:cNvPr>
          <xdr:cNvGraphicFramePr>
            <a:graphicFrameLocks/>
          </xdr:cNvGraphicFramePr>
        </xdr:nvGraphicFramePr>
        <xdr:xfrm>
          <a:off x="84818" y="11134272"/>
          <a:ext cx="1279326" cy="965285"/>
        </xdr:xfrm>
        <a:graphic>
          <a:graphicData uri="http://schemas.openxmlformats.org/drawingml/2006/chart">
            <c:chart xmlns:c="http://schemas.openxmlformats.org/drawingml/2006/chart" xmlns:r="http://schemas.openxmlformats.org/officeDocument/2006/relationships" r:id="rId51"/>
          </a:graphicData>
        </a:graphic>
      </xdr:graphicFrame>
      <xdr:graphicFrame macro="">
        <xdr:nvGraphicFramePr>
          <xdr:cNvPr id="68" name="Chart 12">
            <a:hlinkClick xmlns:r="http://schemas.openxmlformats.org/officeDocument/2006/relationships" r:id="rId52"/>
            <a:extLst>
              <a:ext uri="{FF2B5EF4-FFF2-40B4-BE49-F238E27FC236}">
                <a16:creationId xmlns:a16="http://schemas.microsoft.com/office/drawing/2014/main" id="{00000000-0008-0000-0300-000044000000}"/>
              </a:ext>
            </a:extLst>
          </xdr:cNvPr>
          <xdr:cNvGraphicFramePr>
            <a:graphicFrameLocks/>
          </xdr:cNvGraphicFramePr>
        </xdr:nvGraphicFramePr>
        <xdr:xfrm>
          <a:off x="1161937" y="11135518"/>
          <a:ext cx="1285676" cy="958935"/>
        </xdr:xfrm>
        <a:graphic>
          <a:graphicData uri="http://schemas.openxmlformats.org/drawingml/2006/chart">
            <c:chart xmlns:c="http://schemas.openxmlformats.org/drawingml/2006/chart" xmlns:r="http://schemas.openxmlformats.org/officeDocument/2006/relationships" r:id="rId53"/>
          </a:graphicData>
        </a:graphic>
      </xdr:graphicFrame>
      <xdr:graphicFrame macro="">
        <xdr:nvGraphicFramePr>
          <xdr:cNvPr id="69" name="Chart 12">
            <a:hlinkClick xmlns:r="http://schemas.openxmlformats.org/officeDocument/2006/relationships" r:id="rId54"/>
            <a:extLst>
              <a:ext uri="{FF2B5EF4-FFF2-40B4-BE49-F238E27FC236}">
                <a16:creationId xmlns:a16="http://schemas.microsoft.com/office/drawing/2014/main" id="{00000000-0008-0000-0300-000045000000}"/>
              </a:ext>
            </a:extLst>
          </xdr:cNvPr>
          <xdr:cNvGraphicFramePr>
            <a:graphicFrameLocks/>
          </xdr:cNvGraphicFramePr>
        </xdr:nvGraphicFramePr>
        <xdr:xfrm>
          <a:off x="2231346" y="11132345"/>
          <a:ext cx="1272976" cy="952585"/>
        </xdr:xfrm>
        <a:graphic>
          <a:graphicData uri="http://schemas.openxmlformats.org/drawingml/2006/chart">
            <c:chart xmlns:c="http://schemas.openxmlformats.org/drawingml/2006/chart" xmlns:r="http://schemas.openxmlformats.org/officeDocument/2006/relationships" r:id="rId55"/>
          </a:graphicData>
        </a:graphic>
      </xdr:graphicFrame>
      <xdr:graphicFrame macro="">
        <xdr:nvGraphicFramePr>
          <xdr:cNvPr id="70" name="Chart 12">
            <a:hlinkClick xmlns:r="http://schemas.openxmlformats.org/officeDocument/2006/relationships" r:id="rId56"/>
            <a:extLst>
              <a:ext uri="{FF2B5EF4-FFF2-40B4-BE49-F238E27FC236}">
                <a16:creationId xmlns:a16="http://schemas.microsoft.com/office/drawing/2014/main" id="{00000000-0008-0000-0300-000046000000}"/>
              </a:ext>
            </a:extLst>
          </xdr:cNvPr>
          <xdr:cNvGraphicFramePr>
            <a:graphicFrameLocks/>
          </xdr:cNvGraphicFramePr>
        </xdr:nvGraphicFramePr>
        <xdr:xfrm>
          <a:off x="3288054" y="11135519"/>
          <a:ext cx="1272976" cy="949410"/>
        </xdr:xfrm>
        <a:graphic>
          <a:graphicData uri="http://schemas.openxmlformats.org/drawingml/2006/chart">
            <c:chart xmlns:c="http://schemas.openxmlformats.org/drawingml/2006/chart" xmlns:r="http://schemas.openxmlformats.org/officeDocument/2006/relationships" r:id="rId57"/>
          </a:graphicData>
        </a:graphic>
      </xdr:graphicFrame>
    </xdr:grpSp>
    <xdr:clientData/>
  </xdr:twoCellAnchor>
  <xdr:twoCellAnchor>
    <xdr:from>
      <xdr:col>0</xdr:col>
      <xdr:colOff>130591</xdr:colOff>
      <xdr:row>54</xdr:row>
      <xdr:rowOff>149903</xdr:rowOff>
    </xdr:from>
    <xdr:to>
      <xdr:col>4</xdr:col>
      <xdr:colOff>3044928</xdr:colOff>
      <xdr:row>59</xdr:row>
      <xdr:rowOff>6434</xdr:rowOff>
    </xdr:to>
    <xdr:grpSp>
      <xdr:nvGrpSpPr>
        <xdr:cNvPr id="64" name="Group 63">
          <a:extLst>
            <a:ext uri="{FF2B5EF4-FFF2-40B4-BE49-F238E27FC236}">
              <a16:creationId xmlns:a16="http://schemas.microsoft.com/office/drawing/2014/main" id="{00000000-0008-0000-0300-000040000000}"/>
            </a:ext>
          </a:extLst>
        </xdr:cNvPr>
        <xdr:cNvGrpSpPr/>
      </xdr:nvGrpSpPr>
      <xdr:grpSpPr>
        <a:xfrm>
          <a:off x="130591" y="11503703"/>
          <a:ext cx="4584387" cy="904281"/>
          <a:chOff x="122238" y="10489178"/>
          <a:chExt cx="4575883" cy="906890"/>
        </a:xfrm>
      </xdr:grpSpPr>
      <xdr:graphicFrame macro="">
        <xdr:nvGraphicFramePr>
          <xdr:cNvPr id="71" name="Chart 12">
            <a:hlinkClick xmlns:r="http://schemas.openxmlformats.org/officeDocument/2006/relationships" r:id="rId58"/>
            <a:extLst>
              <a:ext uri="{FF2B5EF4-FFF2-40B4-BE49-F238E27FC236}">
                <a16:creationId xmlns:a16="http://schemas.microsoft.com/office/drawing/2014/main" id="{00000000-0008-0000-0300-000047000000}"/>
              </a:ext>
            </a:extLst>
          </xdr:cNvPr>
          <xdr:cNvGraphicFramePr>
            <a:graphicFrameLocks/>
          </xdr:cNvGraphicFramePr>
        </xdr:nvGraphicFramePr>
        <xdr:xfrm>
          <a:off x="122238" y="10489179"/>
          <a:ext cx="1272976" cy="906889"/>
        </xdr:xfrm>
        <a:graphic>
          <a:graphicData uri="http://schemas.openxmlformats.org/drawingml/2006/chart">
            <c:chart xmlns:c="http://schemas.openxmlformats.org/drawingml/2006/chart" xmlns:r="http://schemas.openxmlformats.org/officeDocument/2006/relationships" r:id="rId59"/>
          </a:graphicData>
        </a:graphic>
      </xdr:graphicFrame>
      <xdr:graphicFrame macro="">
        <xdr:nvGraphicFramePr>
          <xdr:cNvPr id="73" name="Chart 12">
            <a:hlinkClick xmlns:r="http://schemas.openxmlformats.org/officeDocument/2006/relationships" r:id="rId60"/>
            <a:extLst>
              <a:ext uri="{FF2B5EF4-FFF2-40B4-BE49-F238E27FC236}">
                <a16:creationId xmlns:a16="http://schemas.microsoft.com/office/drawing/2014/main" id="{00000000-0008-0000-0300-000049000000}"/>
              </a:ext>
            </a:extLst>
          </xdr:cNvPr>
          <xdr:cNvGraphicFramePr>
            <a:graphicFrameLocks/>
          </xdr:cNvGraphicFramePr>
        </xdr:nvGraphicFramePr>
        <xdr:xfrm>
          <a:off x="1204460" y="10489178"/>
          <a:ext cx="1272976" cy="906889"/>
        </xdr:xfrm>
        <a:graphic>
          <a:graphicData uri="http://schemas.openxmlformats.org/drawingml/2006/chart">
            <c:chart xmlns:c="http://schemas.openxmlformats.org/drawingml/2006/chart" xmlns:r="http://schemas.openxmlformats.org/officeDocument/2006/relationships" r:id="rId61"/>
          </a:graphicData>
        </a:graphic>
      </xdr:graphicFrame>
      <xdr:graphicFrame macro="">
        <xdr:nvGraphicFramePr>
          <xdr:cNvPr id="74" name="Chart 12">
            <a:hlinkClick xmlns:r="http://schemas.openxmlformats.org/officeDocument/2006/relationships" r:id="rId62"/>
            <a:extLst>
              <a:ext uri="{FF2B5EF4-FFF2-40B4-BE49-F238E27FC236}">
                <a16:creationId xmlns:a16="http://schemas.microsoft.com/office/drawing/2014/main" id="{00000000-0008-0000-0300-00004A000000}"/>
              </a:ext>
            </a:extLst>
          </xdr:cNvPr>
          <xdr:cNvGraphicFramePr>
            <a:graphicFrameLocks/>
          </xdr:cNvGraphicFramePr>
        </xdr:nvGraphicFramePr>
        <xdr:xfrm>
          <a:off x="2276022" y="10489179"/>
          <a:ext cx="1276151" cy="906889"/>
        </xdr:xfrm>
        <a:graphic>
          <a:graphicData uri="http://schemas.openxmlformats.org/drawingml/2006/chart">
            <c:chart xmlns:c="http://schemas.openxmlformats.org/drawingml/2006/chart" xmlns:r="http://schemas.openxmlformats.org/officeDocument/2006/relationships" r:id="rId63"/>
          </a:graphicData>
        </a:graphic>
      </xdr:graphicFrame>
      <xdr:graphicFrame macro="">
        <xdr:nvGraphicFramePr>
          <xdr:cNvPr id="75" name="Chart 12">
            <a:hlinkClick xmlns:r="http://schemas.openxmlformats.org/officeDocument/2006/relationships" r:id="rId64"/>
            <a:extLst>
              <a:ext uri="{FF2B5EF4-FFF2-40B4-BE49-F238E27FC236}">
                <a16:creationId xmlns:a16="http://schemas.microsoft.com/office/drawing/2014/main" id="{00000000-0008-0000-0300-00004B000000}"/>
              </a:ext>
            </a:extLst>
          </xdr:cNvPr>
          <xdr:cNvGraphicFramePr>
            <a:graphicFrameLocks/>
          </xdr:cNvGraphicFramePr>
        </xdr:nvGraphicFramePr>
        <xdr:xfrm>
          <a:off x="3421970" y="10489178"/>
          <a:ext cx="1276151" cy="906889"/>
        </xdr:xfrm>
        <a:graphic>
          <a:graphicData uri="http://schemas.openxmlformats.org/drawingml/2006/chart">
            <c:chart xmlns:c="http://schemas.openxmlformats.org/drawingml/2006/chart" xmlns:r="http://schemas.openxmlformats.org/officeDocument/2006/relationships" r:id="rId65"/>
          </a:graphicData>
        </a:graphic>
      </xdr:graphicFrame>
    </xdr:grpSp>
    <xdr:clientData/>
  </xdr:twoCellAnchor>
  <xdr:twoCellAnchor>
    <xdr:from>
      <xdr:col>0</xdr:col>
      <xdr:colOff>103983</xdr:colOff>
      <xdr:row>58</xdr:row>
      <xdr:rowOff>153536</xdr:rowOff>
    </xdr:from>
    <xdr:to>
      <xdr:col>4</xdr:col>
      <xdr:colOff>1850034</xdr:colOff>
      <xdr:row>63</xdr:row>
      <xdr:rowOff>47626</xdr:rowOff>
    </xdr:to>
    <xdr:grpSp>
      <xdr:nvGrpSpPr>
        <xdr:cNvPr id="114" name="Group 113">
          <a:extLst>
            <a:ext uri="{FF2B5EF4-FFF2-40B4-BE49-F238E27FC236}">
              <a16:creationId xmlns:a16="http://schemas.microsoft.com/office/drawing/2014/main" id="{00000000-0008-0000-0300-000072000000}"/>
            </a:ext>
          </a:extLst>
        </xdr:cNvPr>
        <xdr:cNvGrpSpPr/>
      </xdr:nvGrpSpPr>
      <xdr:grpSpPr>
        <a:xfrm>
          <a:off x="103983" y="12345536"/>
          <a:ext cx="3416101" cy="941840"/>
          <a:chOff x="115888" y="11262860"/>
          <a:chExt cx="3419276" cy="856316"/>
        </a:xfrm>
      </xdr:grpSpPr>
      <xdr:graphicFrame macro="">
        <xdr:nvGraphicFramePr>
          <xdr:cNvPr id="76" name="Chart 12">
            <a:hlinkClick xmlns:r="http://schemas.openxmlformats.org/officeDocument/2006/relationships" r:id="rId66"/>
            <a:extLst>
              <a:ext uri="{FF2B5EF4-FFF2-40B4-BE49-F238E27FC236}">
                <a16:creationId xmlns:a16="http://schemas.microsoft.com/office/drawing/2014/main" id="{00000000-0008-0000-0300-00004C000000}"/>
              </a:ext>
            </a:extLst>
          </xdr:cNvPr>
          <xdr:cNvGraphicFramePr>
            <a:graphicFrameLocks/>
          </xdr:cNvGraphicFramePr>
        </xdr:nvGraphicFramePr>
        <xdr:xfrm>
          <a:off x="115888" y="11262860"/>
          <a:ext cx="1281254" cy="856315"/>
        </xdr:xfrm>
        <a:graphic>
          <a:graphicData uri="http://schemas.openxmlformats.org/drawingml/2006/chart">
            <c:chart xmlns:c="http://schemas.openxmlformats.org/drawingml/2006/chart" xmlns:r="http://schemas.openxmlformats.org/officeDocument/2006/relationships" r:id="rId67"/>
          </a:graphicData>
        </a:graphic>
      </xdr:graphicFrame>
      <xdr:graphicFrame macro="">
        <xdr:nvGraphicFramePr>
          <xdr:cNvPr id="77" name="Chart 12">
            <a:hlinkClick xmlns:r="http://schemas.openxmlformats.org/officeDocument/2006/relationships" r:id="rId68"/>
            <a:extLst>
              <a:ext uri="{FF2B5EF4-FFF2-40B4-BE49-F238E27FC236}">
                <a16:creationId xmlns:a16="http://schemas.microsoft.com/office/drawing/2014/main" id="{00000000-0008-0000-0300-00004D000000}"/>
              </a:ext>
            </a:extLst>
          </xdr:cNvPr>
          <xdr:cNvGraphicFramePr>
            <a:graphicFrameLocks/>
          </xdr:cNvGraphicFramePr>
        </xdr:nvGraphicFramePr>
        <xdr:xfrm>
          <a:off x="1192100" y="11262861"/>
          <a:ext cx="1274676" cy="856315"/>
        </xdr:xfrm>
        <a:graphic>
          <a:graphicData uri="http://schemas.openxmlformats.org/drawingml/2006/chart">
            <c:chart xmlns:c="http://schemas.openxmlformats.org/drawingml/2006/chart" xmlns:r="http://schemas.openxmlformats.org/officeDocument/2006/relationships" r:id="rId69"/>
          </a:graphicData>
        </a:graphic>
      </xdr:graphicFrame>
      <xdr:graphicFrame macro="">
        <xdr:nvGraphicFramePr>
          <xdr:cNvPr id="78" name="Chart 12">
            <a:hlinkClick xmlns:r="http://schemas.openxmlformats.org/officeDocument/2006/relationships" r:id="rId70"/>
            <a:extLst>
              <a:ext uri="{FF2B5EF4-FFF2-40B4-BE49-F238E27FC236}">
                <a16:creationId xmlns:a16="http://schemas.microsoft.com/office/drawing/2014/main" id="{00000000-0008-0000-0300-00004E000000}"/>
              </a:ext>
            </a:extLst>
          </xdr:cNvPr>
          <xdr:cNvGraphicFramePr>
            <a:graphicFrameLocks/>
          </xdr:cNvGraphicFramePr>
        </xdr:nvGraphicFramePr>
        <xdr:xfrm>
          <a:off x="2259013" y="11262860"/>
          <a:ext cx="1276151" cy="856315"/>
        </xdr:xfrm>
        <a:graphic>
          <a:graphicData uri="http://schemas.openxmlformats.org/drawingml/2006/chart">
            <c:chart xmlns:c="http://schemas.openxmlformats.org/drawingml/2006/chart" xmlns:r="http://schemas.openxmlformats.org/officeDocument/2006/relationships" r:id="rId71"/>
          </a:graphicData>
        </a:graphic>
      </xdr:graphicFrame>
    </xdr:grpSp>
    <xdr:clientData/>
  </xdr:twoCellAnchor>
  <xdr:twoCellAnchor>
    <xdr:from>
      <xdr:col>4</xdr:col>
      <xdr:colOff>4575174</xdr:colOff>
      <xdr:row>45</xdr:row>
      <xdr:rowOff>130968</xdr:rowOff>
    </xdr:from>
    <xdr:to>
      <xdr:col>7</xdr:col>
      <xdr:colOff>11906</xdr:colOff>
      <xdr:row>53</xdr:row>
      <xdr:rowOff>95250</xdr:rowOff>
    </xdr:to>
    <xdr:grpSp>
      <xdr:nvGrpSpPr>
        <xdr:cNvPr id="113" name="Group 112">
          <a:extLst>
            <a:ext uri="{FF2B5EF4-FFF2-40B4-BE49-F238E27FC236}">
              <a16:creationId xmlns:a16="http://schemas.microsoft.com/office/drawing/2014/main" id="{00000000-0008-0000-0300-000071000000}"/>
            </a:ext>
          </a:extLst>
        </xdr:cNvPr>
        <xdr:cNvGrpSpPr/>
      </xdr:nvGrpSpPr>
      <xdr:grpSpPr>
        <a:xfrm>
          <a:off x="6245224" y="9598818"/>
          <a:ext cx="3253582" cy="1640682"/>
          <a:chOff x="5602287" y="7881937"/>
          <a:chExt cx="3255963" cy="1678782"/>
        </a:xfrm>
      </xdr:grpSpPr>
      <xdr:sp macro="" textlink="">
        <xdr:nvSpPr>
          <xdr:cNvPr id="109" name="Rectangle 108">
            <a:extLst>
              <a:ext uri="{FF2B5EF4-FFF2-40B4-BE49-F238E27FC236}">
                <a16:creationId xmlns:a16="http://schemas.microsoft.com/office/drawing/2014/main" id="{00000000-0008-0000-0300-00006D000000}"/>
              </a:ext>
            </a:extLst>
          </xdr:cNvPr>
          <xdr:cNvSpPr/>
        </xdr:nvSpPr>
        <xdr:spPr>
          <a:xfrm>
            <a:off x="5602287" y="7881937"/>
            <a:ext cx="3255963" cy="167878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nvGrpSpPr>
          <xdr:cNvPr id="108" name="Group 107">
            <a:extLst>
              <a:ext uri="{FF2B5EF4-FFF2-40B4-BE49-F238E27FC236}">
                <a16:creationId xmlns:a16="http://schemas.microsoft.com/office/drawing/2014/main" id="{00000000-0008-0000-0300-00006C000000}"/>
              </a:ext>
            </a:extLst>
          </xdr:cNvPr>
          <xdr:cNvGrpSpPr/>
        </xdr:nvGrpSpPr>
        <xdr:grpSpPr>
          <a:xfrm>
            <a:off x="5694362" y="8251031"/>
            <a:ext cx="3088614" cy="1245827"/>
            <a:chOff x="5694362" y="8251031"/>
            <a:chExt cx="3088614" cy="1245827"/>
          </a:xfrm>
        </xdr:grpSpPr>
        <xdr:grpSp>
          <xdr:nvGrpSpPr>
            <xdr:cNvPr id="93" name="Group 92">
              <a:extLst>
                <a:ext uri="{FF2B5EF4-FFF2-40B4-BE49-F238E27FC236}">
                  <a16:creationId xmlns:a16="http://schemas.microsoft.com/office/drawing/2014/main" id="{00000000-0008-0000-0300-00005D000000}"/>
                </a:ext>
              </a:extLst>
            </xdr:cNvPr>
            <xdr:cNvGrpSpPr/>
          </xdr:nvGrpSpPr>
          <xdr:grpSpPr>
            <a:xfrm>
              <a:off x="7081895" y="8532124"/>
              <a:ext cx="1701081" cy="964734"/>
              <a:chOff x="6770242" y="8881835"/>
              <a:chExt cx="1669364" cy="957485"/>
            </a:xfrm>
          </xdr:grpSpPr>
          <xdr:grpSp>
            <xdr:nvGrpSpPr>
              <xdr:cNvPr id="91" name="Group 90">
                <a:extLst>
                  <a:ext uri="{FF2B5EF4-FFF2-40B4-BE49-F238E27FC236}">
                    <a16:creationId xmlns:a16="http://schemas.microsoft.com/office/drawing/2014/main" id="{00000000-0008-0000-0300-00005B000000}"/>
                  </a:ext>
                </a:extLst>
              </xdr:cNvPr>
              <xdr:cNvGrpSpPr/>
            </xdr:nvGrpSpPr>
            <xdr:grpSpPr>
              <a:xfrm>
                <a:off x="6770242" y="8978696"/>
                <a:ext cx="634993" cy="736052"/>
                <a:chOff x="6763999" y="8989132"/>
                <a:chExt cx="638144" cy="745635"/>
              </a:xfrm>
            </xdr:grpSpPr>
            <xdr:cxnSp macro="">
              <xdr:nvCxnSpPr>
                <xdr:cNvPr id="79" name="Straight Connector 78">
                  <a:extLst>
                    <a:ext uri="{FF2B5EF4-FFF2-40B4-BE49-F238E27FC236}">
                      <a16:creationId xmlns:a16="http://schemas.microsoft.com/office/drawing/2014/main" id="{00000000-0008-0000-0300-00004F000000}"/>
                    </a:ext>
                  </a:extLst>
                </xdr:cNvPr>
                <xdr:cNvCxnSpPr/>
              </xdr:nvCxnSpPr>
              <xdr:spPr>
                <a:xfrm>
                  <a:off x="6763999" y="9488137"/>
                  <a:ext cx="626156" cy="24663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5" name="Straight Connector 84">
                  <a:extLst>
                    <a:ext uri="{FF2B5EF4-FFF2-40B4-BE49-F238E27FC236}">
                      <a16:creationId xmlns:a16="http://schemas.microsoft.com/office/drawing/2014/main" id="{00000000-0008-0000-0300-000055000000}"/>
                    </a:ext>
                  </a:extLst>
                </xdr:cNvPr>
                <xdr:cNvCxnSpPr/>
              </xdr:nvCxnSpPr>
              <xdr:spPr>
                <a:xfrm>
                  <a:off x="6769638" y="9385462"/>
                  <a:ext cx="632505" cy="14853"/>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0" name="Straight Connector 89">
                  <a:extLst>
                    <a:ext uri="{FF2B5EF4-FFF2-40B4-BE49-F238E27FC236}">
                      <a16:creationId xmlns:a16="http://schemas.microsoft.com/office/drawing/2014/main" id="{00000000-0008-0000-0300-00005A000000}"/>
                    </a:ext>
                  </a:extLst>
                </xdr:cNvPr>
                <xdr:cNvCxnSpPr/>
              </xdr:nvCxnSpPr>
              <xdr:spPr>
                <a:xfrm flipV="1">
                  <a:off x="6773749" y="8989132"/>
                  <a:ext cx="613456" cy="297659"/>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92" name="TextBox 91">
                <a:extLst>
                  <a:ext uri="{FF2B5EF4-FFF2-40B4-BE49-F238E27FC236}">
                    <a16:creationId xmlns:a16="http://schemas.microsoft.com/office/drawing/2014/main" id="{00000000-0008-0000-0300-00005C000000}"/>
                  </a:ext>
                </a:extLst>
              </xdr:cNvPr>
              <xdr:cNvSpPr txBox="1"/>
            </xdr:nvSpPr>
            <xdr:spPr>
              <a:xfrm>
                <a:off x="7429434" y="9580809"/>
                <a:ext cx="644756" cy="2585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0">
                    <a:solidFill>
                      <a:srgbClr val="006AB4"/>
                    </a:solidFill>
                    <a:latin typeface="Arial" panose="020B0604020202020204" pitchFamily="34" charset="0"/>
                    <a:cs typeface="Arial" panose="020B0604020202020204" pitchFamily="34" charset="0"/>
                  </a:rPr>
                  <a:t>Decline</a:t>
                </a:r>
              </a:p>
            </xdr:txBody>
          </xdr:sp>
          <xdr:sp macro="" textlink="">
            <xdr:nvSpPr>
              <xdr:cNvPr id="95" name="TextBox 94">
                <a:extLst>
                  <a:ext uri="{FF2B5EF4-FFF2-40B4-BE49-F238E27FC236}">
                    <a16:creationId xmlns:a16="http://schemas.microsoft.com/office/drawing/2014/main" id="{00000000-0008-0000-0300-00005F000000}"/>
                  </a:ext>
                </a:extLst>
              </xdr:cNvPr>
              <xdr:cNvSpPr txBox="1"/>
            </xdr:nvSpPr>
            <xdr:spPr>
              <a:xfrm>
                <a:off x="7446736" y="9238312"/>
                <a:ext cx="547632" cy="258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0">
                    <a:solidFill>
                      <a:srgbClr val="006AB4"/>
                    </a:solidFill>
                    <a:latin typeface="Arial" panose="020B0604020202020204" pitchFamily="34" charset="0"/>
                    <a:cs typeface="Arial" panose="020B0604020202020204" pitchFamily="34" charset="0"/>
                  </a:rPr>
                  <a:t>Same</a:t>
                </a:r>
              </a:p>
            </xdr:txBody>
          </xdr:sp>
          <xdr:sp macro="" textlink="">
            <xdr:nvSpPr>
              <xdr:cNvPr id="96" name="TextBox 95">
                <a:extLst>
                  <a:ext uri="{FF2B5EF4-FFF2-40B4-BE49-F238E27FC236}">
                    <a16:creationId xmlns:a16="http://schemas.microsoft.com/office/drawing/2014/main" id="{00000000-0008-0000-0300-000060000000}"/>
                  </a:ext>
                </a:extLst>
              </xdr:cNvPr>
              <xdr:cNvSpPr txBox="1"/>
            </xdr:nvSpPr>
            <xdr:spPr>
              <a:xfrm>
                <a:off x="7446737" y="8881835"/>
                <a:ext cx="992869" cy="2585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0">
                    <a:solidFill>
                      <a:srgbClr val="006AB4"/>
                    </a:solidFill>
                    <a:latin typeface="Arial" panose="020B0604020202020204" pitchFamily="34" charset="0"/>
                    <a:cs typeface="Arial" panose="020B0604020202020204" pitchFamily="34" charset="0"/>
                  </a:rPr>
                  <a:t>Improvement</a:t>
                </a:r>
              </a:p>
            </xdr:txBody>
          </xdr:sp>
        </xdr:grpSp>
        <xdr:grpSp>
          <xdr:nvGrpSpPr>
            <xdr:cNvPr id="102" name="Group 101">
              <a:extLst>
                <a:ext uri="{FF2B5EF4-FFF2-40B4-BE49-F238E27FC236}">
                  <a16:creationId xmlns:a16="http://schemas.microsoft.com/office/drawing/2014/main" id="{00000000-0008-0000-0300-000066000000}"/>
                </a:ext>
              </a:extLst>
            </xdr:cNvPr>
            <xdr:cNvGrpSpPr/>
          </xdr:nvGrpSpPr>
          <xdr:grpSpPr>
            <a:xfrm>
              <a:off x="5876719" y="8508207"/>
              <a:ext cx="982073" cy="857807"/>
              <a:chOff x="7785100" y="9001125"/>
              <a:chExt cx="974725" cy="838757"/>
            </a:xfrm>
          </xdr:grpSpPr>
          <xdr:sp macro="" textlink="">
            <xdr:nvSpPr>
              <xdr:cNvPr id="104" name="TextBox 103">
                <a:extLst>
                  <a:ext uri="{FF2B5EF4-FFF2-40B4-BE49-F238E27FC236}">
                    <a16:creationId xmlns:a16="http://schemas.microsoft.com/office/drawing/2014/main" id="{00000000-0008-0000-0300-000068000000}"/>
                  </a:ext>
                </a:extLst>
              </xdr:cNvPr>
              <xdr:cNvSpPr txBox="1"/>
            </xdr:nvSpPr>
            <xdr:spPr>
              <a:xfrm>
                <a:off x="7794625" y="9382125"/>
                <a:ext cx="593749" cy="2577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GB" sz="1100" b="0">
                    <a:solidFill>
                      <a:srgbClr val="006AB4"/>
                    </a:solidFill>
                    <a:latin typeface="Arial" panose="020B0604020202020204" pitchFamily="34" charset="0"/>
                    <a:cs typeface="Arial" panose="020B0604020202020204" pitchFamily="34" charset="0"/>
                  </a:rPr>
                  <a:t>No</a:t>
                </a:r>
              </a:p>
            </xdr:txBody>
          </xdr:sp>
          <xdr:sp macro="" textlink="">
            <xdr:nvSpPr>
              <xdr:cNvPr id="105" name="TextBox 104">
                <a:extLst>
                  <a:ext uri="{FF2B5EF4-FFF2-40B4-BE49-F238E27FC236}">
                    <a16:creationId xmlns:a16="http://schemas.microsoft.com/office/drawing/2014/main" id="{00000000-0008-0000-0300-000069000000}"/>
                  </a:ext>
                </a:extLst>
              </xdr:cNvPr>
              <xdr:cNvSpPr txBox="1"/>
            </xdr:nvSpPr>
            <xdr:spPr>
              <a:xfrm>
                <a:off x="7791450" y="9197975"/>
                <a:ext cx="593749" cy="2482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GB" sz="1100" b="0">
                    <a:solidFill>
                      <a:srgbClr val="006AB4"/>
                    </a:solidFill>
                    <a:latin typeface="Arial" panose="020B0604020202020204" pitchFamily="34" charset="0"/>
                    <a:cs typeface="Arial" panose="020B0604020202020204" pitchFamily="34" charset="0"/>
                  </a:rPr>
                  <a:t>Partly</a:t>
                </a:r>
              </a:p>
            </xdr:txBody>
          </xdr:sp>
          <xdr:sp macro="" textlink="">
            <xdr:nvSpPr>
              <xdr:cNvPr id="106" name="TextBox 105">
                <a:extLst>
                  <a:ext uri="{FF2B5EF4-FFF2-40B4-BE49-F238E27FC236}">
                    <a16:creationId xmlns:a16="http://schemas.microsoft.com/office/drawing/2014/main" id="{00000000-0008-0000-0300-00006A000000}"/>
                  </a:ext>
                </a:extLst>
              </xdr:cNvPr>
              <xdr:cNvSpPr txBox="1"/>
            </xdr:nvSpPr>
            <xdr:spPr>
              <a:xfrm>
                <a:off x="7785100" y="9001125"/>
                <a:ext cx="593749" cy="2577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GB" sz="1100" b="0">
                    <a:solidFill>
                      <a:srgbClr val="006AB4"/>
                    </a:solidFill>
                    <a:latin typeface="Arial" panose="020B0604020202020204" pitchFamily="34" charset="0"/>
                    <a:cs typeface="Arial" panose="020B0604020202020204" pitchFamily="34" charset="0"/>
                  </a:rPr>
                  <a:t>Yes</a:t>
                </a:r>
              </a:p>
            </xdr:txBody>
          </xdr:sp>
          <xdr:sp macro="" textlink="">
            <xdr:nvSpPr>
              <xdr:cNvPr id="107" name="TextBox 106">
                <a:extLst>
                  <a:ext uri="{FF2B5EF4-FFF2-40B4-BE49-F238E27FC236}">
                    <a16:creationId xmlns:a16="http://schemas.microsoft.com/office/drawing/2014/main" id="{00000000-0008-0000-0300-00006B000000}"/>
                  </a:ext>
                </a:extLst>
              </xdr:cNvPr>
              <xdr:cNvSpPr txBox="1"/>
            </xdr:nvSpPr>
            <xdr:spPr>
              <a:xfrm>
                <a:off x="7794625" y="9582150"/>
                <a:ext cx="965200" cy="2577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GB" sz="1100" b="0">
                    <a:solidFill>
                      <a:srgbClr val="006AB4"/>
                    </a:solidFill>
                    <a:latin typeface="Arial" panose="020B0604020202020204" pitchFamily="34" charset="0"/>
                    <a:cs typeface="Arial" panose="020B0604020202020204" pitchFamily="34" charset="0"/>
                  </a:rPr>
                  <a:t>No response</a:t>
                </a:r>
              </a:p>
            </xdr:txBody>
          </xdr:sp>
        </xdr:grpSp>
        <xdr:sp macro="" textlink="">
          <xdr:nvSpPr>
            <xdr:cNvPr id="103" name="TextBox 102">
              <a:extLst>
                <a:ext uri="{FF2B5EF4-FFF2-40B4-BE49-F238E27FC236}">
                  <a16:creationId xmlns:a16="http://schemas.microsoft.com/office/drawing/2014/main" id="{00000000-0008-0000-0300-000067000000}"/>
                </a:ext>
              </a:extLst>
            </xdr:cNvPr>
            <xdr:cNvSpPr txBox="1"/>
          </xdr:nvSpPr>
          <xdr:spPr>
            <a:xfrm>
              <a:off x="5694362" y="8251031"/>
              <a:ext cx="920188"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solidFill>
                    <a:sysClr val="windowText" lastClr="000000"/>
                  </a:solidFill>
                  <a:latin typeface="Arial" panose="020B0604020202020204" pitchFamily="34" charset="0"/>
                  <a:cs typeface="Arial" panose="020B0604020202020204" pitchFamily="34" charset="0"/>
                </a:rPr>
                <a:t>Response</a:t>
              </a:r>
            </a:p>
          </xdr:txBody>
        </xdr:sp>
        <xdr:sp macro="" textlink="">
          <xdr:nvSpPr>
            <xdr:cNvPr id="111" name="TextBox 110">
              <a:extLst>
                <a:ext uri="{FF2B5EF4-FFF2-40B4-BE49-F238E27FC236}">
                  <a16:creationId xmlns:a16="http://schemas.microsoft.com/office/drawing/2014/main" id="{00000000-0008-0000-0300-00006F000000}"/>
                </a:ext>
              </a:extLst>
            </xdr:cNvPr>
            <xdr:cNvSpPr txBox="1"/>
          </xdr:nvSpPr>
          <xdr:spPr>
            <a:xfrm>
              <a:off x="7012781" y="8251032"/>
              <a:ext cx="1655581"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solidFill>
                    <a:sysClr val="windowText" lastClr="000000"/>
                  </a:solidFill>
                  <a:latin typeface="Arial" panose="020B0604020202020204" pitchFamily="34" charset="0"/>
                  <a:cs typeface="Arial" panose="020B0604020202020204" pitchFamily="34" charset="0"/>
                </a:rPr>
                <a:t>Change in response</a:t>
              </a:r>
            </a:p>
          </xdr:txBody>
        </xdr:sp>
      </xdr:grpSp>
      <xdr:sp macro="" textlink="">
        <xdr:nvSpPr>
          <xdr:cNvPr id="112" name="TextBox 111">
            <a:extLst>
              <a:ext uri="{FF2B5EF4-FFF2-40B4-BE49-F238E27FC236}">
                <a16:creationId xmlns:a16="http://schemas.microsoft.com/office/drawing/2014/main" id="{00000000-0008-0000-0300-000070000000}"/>
              </a:ext>
            </a:extLst>
          </xdr:cNvPr>
          <xdr:cNvSpPr txBox="1"/>
        </xdr:nvSpPr>
        <xdr:spPr>
          <a:xfrm>
            <a:off x="5759450" y="7905750"/>
            <a:ext cx="513987" cy="29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400" b="1">
                <a:latin typeface="Arial" panose="020B0604020202020204" pitchFamily="34" charset="0"/>
                <a:cs typeface="Arial" panose="020B0604020202020204" pitchFamily="34" charset="0"/>
              </a:rPr>
              <a:t>Key</a:t>
            </a:r>
          </a:p>
        </xdr:txBody>
      </xdr:sp>
    </xdr:grpSp>
    <xdr:clientData/>
  </xdr:twoCellAnchor>
  <xdr:twoCellAnchor>
    <xdr:from>
      <xdr:col>4</xdr:col>
      <xdr:colOff>4763407</xdr:colOff>
      <xdr:row>50</xdr:row>
      <xdr:rowOff>142422</xdr:rowOff>
    </xdr:from>
    <xdr:to>
      <xdr:col>4</xdr:col>
      <xdr:colOff>4861763</xdr:colOff>
      <xdr:row>51</xdr:row>
      <xdr:rowOff>37647</xdr:rowOff>
    </xdr:to>
    <xdr:sp macro="" textlink="">
      <xdr:nvSpPr>
        <xdr:cNvPr id="118" name="Oval 117">
          <a:extLst>
            <a:ext uri="{FF2B5EF4-FFF2-40B4-BE49-F238E27FC236}">
              <a16:creationId xmlns:a16="http://schemas.microsoft.com/office/drawing/2014/main" id="{00000000-0008-0000-0300-000076000000}"/>
            </a:ext>
          </a:extLst>
        </xdr:cNvPr>
        <xdr:cNvSpPr/>
      </xdr:nvSpPr>
      <xdr:spPr>
        <a:xfrm>
          <a:off x="6430282" y="11089368"/>
          <a:ext cx="98356" cy="106136"/>
        </a:xfrm>
        <a:prstGeom prst="ellipse">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3429000</xdr:colOff>
      <xdr:row>17</xdr:row>
      <xdr:rowOff>37041</xdr:rowOff>
    </xdr:from>
    <xdr:to>
      <xdr:col>9</xdr:col>
      <xdr:colOff>505884</xdr:colOff>
      <xdr:row>32</xdr:row>
      <xdr:rowOff>94191</xdr:rowOff>
    </xdr:to>
    <xdr:graphicFrame macro="">
      <xdr:nvGraphicFramePr>
        <xdr:cNvPr id="117" name="Chart 116">
          <a:extLst>
            <a:ext uri="{FF2B5EF4-FFF2-40B4-BE49-F238E27FC236}">
              <a16:creationId xmlns:a16="http://schemas.microsoft.com/office/drawing/2014/main" id="{00000000-0008-0000-0300-00007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4</xdr:col>
      <xdr:colOff>4756603</xdr:colOff>
      <xdr:row>51</xdr:row>
      <xdr:rowOff>135617</xdr:rowOff>
    </xdr:from>
    <xdr:to>
      <xdr:col>4</xdr:col>
      <xdr:colOff>4854959</xdr:colOff>
      <xdr:row>52</xdr:row>
      <xdr:rowOff>34017</xdr:rowOff>
    </xdr:to>
    <xdr:sp macro="" textlink="">
      <xdr:nvSpPr>
        <xdr:cNvPr id="121" name="Oval 120">
          <a:extLst>
            <a:ext uri="{FF2B5EF4-FFF2-40B4-BE49-F238E27FC236}">
              <a16:creationId xmlns:a16="http://schemas.microsoft.com/office/drawing/2014/main" id="{00000000-0008-0000-0300-000079000000}"/>
            </a:ext>
          </a:extLst>
        </xdr:cNvPr>
        <xdr:cNvSpPr/>
      </xdr:nvSpPr>
      <xdr:spPr>
        <a:xfrm>
          <a:off x="6423478" y="11293474"/>
          <a:ext cx="98356" cy="109311"/>
        </a:xfrm>
        <a:prstGeom prst="ellipse">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4763408</xdr:colOff>
      <xdr:row>49</xdr:row>
      <xdr:rowOff>167368</xdr:rowOff>
    </xdr:from>
    <xdr:to>
      <xdr:col>4</xdr:col>
      <xdr:colOff>4861764</xdr:colOff>
      <xdr:row>50</xdr:row>
      <xdr:rowOff>56244</xdr:rowOff>
    </xdr:to>
    <xdr:sp macro="" textlink="">
      <xdr:nvSpPr>
        <xdr:cNvPr id="122" name="Oval 121">
          <a:extLst>
            <a:ext uri="{FF2B5EF4-FFF2-40B4-BE49-F238E27FC236}">
              <a16:creationId xmlns:a16="http://schemas.microsoft.com/office/drawing/2014/main" id="{00000000-0008-0000-0300-00007A000000}"/>
            </a:ext>
          </a:extLst>
        </xdr:cNvPr>
        <xdr:cNvSpPr/>
      </xdr:nvSpPr>
      <xdr:spPr>
        <a:xfrm>
          <a:off x="6430283" y="10903404"/>
          <a:ext cx="98356" cy="99786"/>
        </a:xfrm>
        <a:prstGeom prst="ellipse">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4765674</xdr:colOff>
      <xdr:row>48</xdr:row>
      <xdr:rowOff>178594</xdr:rowOff>
    </xdr:from>
    <xdr:to>
      <xdr:col>4</xdr:col>
      <xdr:colOff>4867205</xdr:colOff>
      <xdr:row>49</xdr:row>
      <xdr:rowOff>76994</xdr:rowOff>
    </xdr:to>
    <xdr:sp macro="" textlink="">
      <xdr:nvSpPr>
        <xdr:cNvPr id="123" name="Oval 122">
          <a:extLst>
            <a:ext uri="{FF2B5EF4-FFF2-40B4-BE49-F238E27FC236}">
              <a16:creationId xmlns:a16="http://schemas.microsoft.com/office/drawing/2014/main" id="{00000000-0008-0000-0300-00007B000000}"/>
            </a:ext>
          </a:extLst>
        </xdr:cNvPr>
        <xdr:cNvSpPr/>
      </xdr:nvSpPr>
      <xdr:spPr>
        <a:xfrm>
          <a:off x="6432549" y="10703719"/>
          <a:ext cx="101531" cy="109311"/>
        </a:xfrm>
        <a:prstGeom prst="ellipse">
          <a:avLst/>
        </a:prstGeom>
        <a:solidFill>
          <a:srgbClr val="00B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0</xdr:col>
      <xdr:colOff>0</xdr:colOff>
      <xdr:row>0</xdr:row>
      <xdr:rowOff>0</xdr:rowOff>
    </xdr:from>
    <xdr:to>
      <xdr:col>5</xdr:col>
      <xdr:colOff>927013</xdr:colOff>
      <xdr:row>1</xdr:row>
      <xdr:rowOff>1213</xdr:rowOff>
    </xdr:to>
    <xdr:pic>
      <xdr:nvPicPr>
        <xdr:cNvPr id="9" name="Pictur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73"/>
        <a:stretch>
          <a:fillRect/>
        </a:stretch>
      </xdr:blipFill>
      <xdr:spPr>
        <a:xfrm>
          <a:off x="0" y="0"/>
          <a:ext cx="7794538" cy="810838"/>
        </a:xfrm>
        <a:prstGeom prst="rect">
          <a:avLst/>
        </a:prstGeom>
      </xdr:spPr>
    </xdr:pic>
    <xdr:clientData/>
  </xdr:twoCellAnchor>
  <xdr:twoCellAnchor>
    <xdr:from>
      <xdr:col>2</xdr:col>
      <xdr:colOff>815975</xdr:colOff>
      <xdr:row>38</xdr:row>
      <xdr:rowOff>139700</xdr:rowOff>
    </xdr:from>
    <xdr:to>
      <xdr:col>4</xdr:col>
      <xdr:colOff>839219</xdr:colOff>
      <xdr:row>43</xdr:row>
      <xdr:rowOff>45681</xdr:rowOff>
    </xdr:to>
    <xdr:graphicFrame macro="">
      <xdr:nvGraphicFramePr>
        <xdr:cNvPr id="101" name="Chart 12">
          <a:hlinkClick xmlns:r="http://schemas.openxmlformats.org/officeDocument/2006/relationships" r:id="rId6"/>
          <a:extLst>
            <a:ext uri="{FF2B5EF4-FFF2-40B4-BE49-F238E27FC236}">
              <a16:creationId xmlns:a16="http://schemas.microsoft.com/office/drawing/2014/main" id="{00000000-0008-0000-0300-00006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41AF9-B858-4D13-BB68-5D27BFD8B2F5}">
  <dimension ref="A2:M46"/>
  <sheetViews>
    <sheetView showGridLines="0" topLeftCell="A15" workbookViewId="0">
      <selection activeCell="H32" sqref="H32"/>
    </sheetView>
  </sheetViews>
  <sheetFormatPr defaultColWidth="8.81640625" defaultRowHeight="14.5" x14ac:dyDescent="0.35"/>
  <cols>
    <col min="1" max="1" width="3.54296875" style="1" customWidth="1"/>
    <col min="2" max="2" width="21.54296875" customWidth="1"/>
    <col min="3" max="3" width="6.6328125" style="16" customWidth="1"/>
    <col min="4" max="4" width="99.7265625" style="3" customWidth="1"/>
    <col min="5" max="5" width="11.81640625" style="2" customWidth="1"/>
    <col min="6" max="9" width="13.6328125" style="2" customWidth="1"/>
    <col min="10" max="10" width="55.1796875" style="2" customWidth="1"/>
    <col min="11" max="11" width="2.81640625" customWidth="1"/>
    <col min="12" max="12" width="8.81640625" customWidth="1"/>
    <col min="13" max="13" width="10.453125" customWidth="1"/>
  </cols>
  <sheetData>
    <row r="2" spans="2:13" ht="21" x14ac:dyDescent="0.5">
      <c r="B2" s="5" t="s">
        <v>0</v>
      </c>
    </row>
    <row r="3" spans="2:13" x14ac:dyDescent="0.35">
      <c r="B3" s="204" t="s">
        <v>43</v>
      </c>
      <c r="C3" s="204"/>
      <c r="D3" s="204"/>
      <c r="E3" s="204"/>
      <c r="F3" s="204"/>
      <c r="G3" s="204"/>
      <c r="H3" s="204"/>
      <c r="I3" s="204"/>
      <c r="J3" s="204"/>
    </row>
    <row r="4" spans="2:13" x14ac:dyDescent="0.35">
      <c r="B4" s="204"/>
      <c r="C4" s="204"/>
      <c r="D4" s="204"/>
      <c r="E4" s="204"/>
      <c r="F4" s="204"/>
      <c r="G4" s="204"/>
      <c r="H4" s="204"/>
      <c r="I4" s="204"/>
      <c r="J4" s="204"/>
    </row>
    <row r="5" spans="2:13" x14ac:dyDescent="0.35">
      <c r="C5" s="17"/>
      <c r="D5" s="14"/>
      <c r="E5" s="11"/>
      <c r="F5" s="11"/>
      <c r="G5" s="11"/>
      <c r="H5" s="11"/>
      <c r="I5" s="11"/>
      <c r="J5" s="11"/>
    </row>
    <row r="6" spans="2:13" x14ac:dyDescent="0.35">
      <c r="B6" s="8" t="s">
        <v>1</v>
      </c>
      <c r="C6" s="17"/>
      <c r="D6" s="14"/>
      <c r="E6" s="11"/>
      <c r="F6" s="11"/>
      <c r="G6" s="11"/>
      <c r="H6" s="11"/>
      <c r="I6" s="11"/>
      <c r="J6" s="11"/>
    </row>
    <row r="7" spans="2:13" x14ac:dyDescent="0.35">
      <c r="B7" s="9"/>
      <c r="C7" s="17"/>
      <c r="D7" s="14"/>
      <c r="E7" s="11"/>
      <c r="F7" s="11"/>
      <c r="G7" s="11"/>
      <c r="H7" s="11"/>
      <c r="I7" s="11"/>
      <c r="J7" s="11"/>
    </row>
    <row r="8" spans="2:13" x14ac:dyDescent="0.35">
      <c r="B8" s="10" t="s">
        <v>2</v>
      </c>
      <c r="C8" s="17"/>
      <c r="D8" s="14"/>
      <c r="E8" s="11"/>
      <c r="F8" s="11"/>
      <c r="G8" s="11"/>
      <c r="H8" s="11"/>
      <c r="I8" s="11"/>
      <c r="J8" s="11"/>
    </row>
    <row r="9" spans="2:13" x14ac:dyDescent="0.35">
      <c r="B9" s="10" t="s">
        <v>96</v>
      </c>
      <c r="C9" s="17"/>
      <c r="D9" s="14"/>
      <c r="E9"/>
      <c r="F9"/>
      <c r="G9"/>
      <c r="H9"/>
      <c r="I9"/>
      <c r="J9"/>
    </row>
    <row r="10" spans="2:13" x14ac:dyDescent="0.35">
      <c r="E10" s="205" t="s">
        <v>4</v>
      </c>
      <c r="F10" s="205"/>
      <c r="G10" s="205"/>
      <c r="H10" s="205"/>
      <c r="I10" s="205"/>
      <c r="J10" s="15"/>
    </row>
    <row r="11" spans="2:13" ht="15" thickBot="1" x14ac:dyDescent="0.4">
      <c r="E11" s="12" t="s">
        <v>5</v>
      </c>
      <c r="F11" s="12" t="s">
        <v>97</v>
      </c>
      <c r="G11" s="12" t="s">
        <v>98</v>
      </c>
      <c r="H11" s="12" t="s">
        <v>99</v>
      </c>
      <c r="I11" s="12" t="s">
        <v>100</v>
      </c>
      <c r="J11" s="12"/>
      <c r="L11" s="12"/>
      <c r="M11" s="6"/>
    </row>
    <row r="12" spans="2:13" ht="19" thickBot="1" x14ac:dyDescent="0.5">
      <c r="B12" s="4" t="s">
        <v>6</v>
      </c>
      <c r="C12" s="18" t="s">
        <v>7</v>
      </c>
      <c r="D12" s="7"/>
      <c r="E12" s="13">
        <v>44448</v>
      </c>
      <c r="F12" s="13"/>
      <c r="G12" s="13"/>
      <c r="H12" s="13"/>
      <c r="I12" s="13"/>
      <c r="J12" s="18" t="s">
        <v>39</v>
      </c>
    </row>
    <row r="13" spans="2:13" x14ac:dyDescent="0.35">
      <c r="B13" s="206" t="s">
        <v>8</v>
      </c>
      <c r="C13" s="19" t="s">
        <v>83</v>
      </c>
      <c r="D13" s="20" t="s">
        <v>80</v>
      </c>
      <c r="E13" s="21" t="s">
        <v>10</v>
      </c>
      <c r="F13" s="21"/>
      <c r="G13" s="21"/>
      <c r="H13" s="21"/>
      <c r="I13" s="21"/>
      <c r="J13" s="21"/>
    </row>
    <row r="14" spans="2:13" x14ac:dyDescent="0.35">
      <c r="B14" s="206"/>
      <c r="C14" s="22" t="s">
        <v>84</v>
      </c>
      <c r="D14" s="23" t="s">
        <v>81</v>
      </c>
      <c r="E14" s="24" t="s">
        <v>12</v>
      </c>
      <c r="F14" s="24"/>
      <c r="G14" s="24"/>
      <c r="H14" s="24" t="s">
        <v>12</v>
      </c>
      <c r="I14" s="24"/>
      <c r="J14" s="24"/>
    </row>
    <row r="15" spans="2:13" x14ac:dyDescent="0.35">
      <c r="B15" s="206"/>
      <c r="C15" s="19" t="s">
        <v>85</v>
      </c>
      <c r="D15" s="23" t="s">
        <v>9</v>
      </c>
      <c r="E15" s="24" t="s">
        <v>14</v>
      </c>
      <c r="F15" s="24"/>
      <c r="G15" s="24"/>
      <c r="H15" s="24"/>
      <c r="I15" s="24"/>
      <c r="J15" s="24"/>
    </row>
    <row r="16" spans="2:13" x14ac:dyDescent="0.35">
      <c r="B16" s="206"/>
      <c r="C16" s="22" t="s">
        <v>86</v>
      </c>
      <c r="D16" s="23" t="s">
        <v>11</v>
      </c>
      <c r="E16" s="24" t="s">
        <v>16</v>
      </c>
      <c r="F16" s="24"/>
      <c r="G16" s="24"/>
      <c r="H16" s="24"/>
      <c r="I16" s="24"/>
      <c r="J16" s="24"/>
    </row>
    <row r="17" spans="2:10" x14ac:dyDescent="0.35">
      <c r="B17" s="206"/>
      <c r="C17" s="19" t="s">
        <v>87</v>
      </c>
      <c r="D17" s="23" t="s">
        <v>13</v>
      </c>
      <c r="E17" s="24"/>
      <c r="F17" s="24"/>
      <c r="G17" s="24" t="s">
        <v>14</v>
      </c>
      <c r="H17" s="24"/>
      <c r="I17" s="24"/>
      <c r="J17" s="24"/>
    </row>
    <row r="18" spans="2:10" x14ac:dyDescent="0.35">
      <c r="B18" s="206"/>
      <c r="C18" s="22" t="s">
        <v>88</v>
      </c>
      <c r="D18" s="23" t="s">
        <v>101</v>
      </c>
      <c r="E18" s="24"/>
      <c r="F18" s="24"/>
      <c r="G18" s="24"/>
      <c r="H18" s="24"/>
      <c r="I18" s="24"/>
      <c r="J18" s="24"/>
    </row>
    <row r="19" spans="2:10" x14ac:dyDescent="0.35">
      <c r="B19" s="206"/>
      <c r="C19" s="19" t="s">
        <v>89</v>
      </c>
      <c r="D19" s="23" t="s">
        <v>82</v>
      </c>
      <c r="E19" s="24"/>
      <c r="F19" s="24"/>
      <c r="G19" s="24"/>
      <c r="H19" s="24"/>
      <c r="I19" s="24"/>
      <c r="J19" s="24"/>
    </row>
    <row r="20" spans="2:10" x14ac:dyDescent="0.35">
      <c r="B20" s="206"/>
      <c r="C20" s="22" t="s">
        <v>90</v>
      </c>
      <c r="D20" s="23" t="s">
        <v>102</v>
      </c>
      <c r="E20" s="24"/>
      <c r="F20" s="24"/>
      <c r="G20" s="24"/>
      <c r="H20" s="24"/>
      <c r="I20" s="24"/>
      <c r="J20" s="24"/>
    </row>
    <row r="21" spans="2:10" x14ac:dyDescent="0.35">
      <c r="B21" s="206"/>
      <c r="C21" s="19" t="s">
        <v>91</v>
      </c>
      <c r="D21" s="23" t="s">
        <v>15</v>
      </c>
      <c r="E21" s="24"/>
      <c r="F21" s="24"/>
      <c r="G21" s="24"/>
      <c r="H21" s="24"/>
      <c r="I21" s="24"/>
      <c r="J21" s="24"/>
    </row>
    <row r="22" spans="2:10" ht="15" thickBot="1" x14ac:dyDescent="0.4">
      <c r="B22" s="207"/>
      <c r="C22" s="22" t="s">
        <v>92</v>
      </c>
      <c r="D22" s="23" t="s">
        <v>17</v>
      </c>
      <c r="E22" s="24"/>
      <c r="F22" s="24"/>
      <c r="G22" s="24"/>
      <c r="H22" s="24"/>
      <c r="I22" s="24"/>
      <c r="J22" s="24"/>
    </row>
    <row r="23" spans="2:10" ht="15" thickTop="1" x14ac:dyDescent="0.35">
      <c r="B23" s="203" t="s">
        <v>18</v>
      </c>
      <c r="C23" s="25" t="s">
        <v>73</v>
      </c>
      <c r="D23" s="26" t="s">
        <v>20</v>
      </c>
      <c r="E23" s="27"/>
      <c r="F23" s="27"/>
      <c r="G23" s="27"/>
      <c r="H23" s="27"/>
      <c r="I23" s="27"/>
      <c r="J23" s="27"/>
    </row>
    <row r="24" spans="2:10" x14ac:dyDescent="0.35">
      <c r="B24" s="203"/>
      <c r="C24" s="28" t="s">
        <v>74</v>
      </c>
      <c r="D24" s="29" t="s">
        <v>23</v>
      </c>
      <c r="E24" s="30"/>
      <c r="F24" s="30"/>
      <c r="G24" s="30"/>
      <c r="H24" s="30"/>
      <c r="I24" s="30"/>
      <c r="J24" s="30"/>
    </row>
    <row r="25" spans="2:10" x14ac:dyDescent="0.35">
      <c r="B25" s="203"/>
      <c r="C25" s="28" t="s">
        <v>75</v>
      </c>
      <c r="D25" s="29" t="s">
        <v>69</v>
      </c>
      <c r="E25" s="30"/>
      <c r="F25" s="30"/>
      <c r="G25" s="30"/>
      <c r="H25" s="30"/>
      <c r="I25" s="30"/>
      <c r="J25" s="30"/>
    </row>
    <row r="26" spans="2:10" x14ac:dyDescent="0.35">
      <c r="B26" s="203"/>
      <c r="C26" s="28" t="s">
        <v>76</v>
      </c>
      <c r="D26" s="29" t="s">
        <v>21</v>
      </c>
      <c r="E26" s="30"/>
      <c r="F26" s="30"/>
      <c r="G26" s="30"/>
      <c r="H26" s="30"/>
      <c r="I26" s="30"/>
      <c r="J26" s="30"/>
    </row>
    <row r="27" spans="2:10" x14ac:dyDescent="0.35">
      <c r="B27" s="203"/>
      <c r="C27" s="28" t="s">
        <v>77</v>
      </c>
      <c r="D27" s="29" t="s">
        <v>24</v>
      </c>
      <c r="E27" s="30"/>
      <c r="F27" s="30"/>
      <c r="G27" s="30"/>
      <c r="H27" s="30"/>
      <c r="I27" s="30"/>
      <c r="J27" s="30"/>
    </row>
    <row r="28" spans="2:10" x14ac:dyDescent="0.35">
      <c r="B28" s="203"/>
      <c r="C28" s="28" t="s">
        <v>78</v>
      </c>
      <c r="D28" s="29" t="s">
        <v>25</v>
      </c>
      <c r="E28" s="30"/>
      <c r="F28" s="30"/>
      <c r="G28" s="30"/>
      <c r="H28" s="30"/>
      <c r="I28" s="30"/>
      <c r="J28" s="30"/>
    </row>
    <row r="29" spans="2:10" ht="15" thickBot="1" x14ac:dyDescent="0.4">
      <c r="B29" s="203"/>
      <c r="C29" s="19" t="s">
        <v>79</v>
      </c>
      <c r="D29" s="20" t="s">
        <v>22</v>
      </c>
      <c r="E29" s="21"/>
      <c r="F29" s="21"/>
      <c r="G29" s="21"/>
      <c r="H29" s="21"/>
      <c r="I29" s="21"/>
      <c r="J29" s="21"/>
    </row>
    <row r="30" spans="2:10" ht="15" thickTop="1" x14ac:dyDescent="0.35">
      <c r="B30" s="208" t="s">
        <v>26</v>
      </c>
      <c r="C30" s="31" t="s">
        <v>70</v>
      </c>
      <c r="D30" s="32" t="s">
        <v>28</v>
      </c>
      <c r="E30" s="33"/>
      <c r="F30" s="33"/>
      <c r="G30" s="33"/>
      <c r="H30" s="33"/>
      <c r="I30" s="33"/>
      <c r="J30" s="33"/>
    </row>
    <row r="31" spans="2:10" x14ac:dyDescent="0.35">
      <c r="B31" s="209"/>
      <c r="C31" s="22" t="s">
        <v>71</v>
      </c>
      <c r="D31" s="23" t="s">
        <v>29</v>
      </c>
      <c r="E31" s="24"/>
      <c r="F31" s="24"/>
      <c r="G31" s="24"/>
      <c r="H31" s="24"/>
      <c r="I31" s="24"/>
      <c r="J31" s="24"/>
    </row>
    <row r="32" spans="2:10" ht="29.5" thickBot="1" x14ac:dyDescent="0.4">
      <c r="B32" s="210"/>
      <c r="C32" s="22" t="s">
        <v>72</v>
      </c>
      <c r="D32" s="23" t="s">
        <v>27</v>
      </c>
      <c r="E32" s="24"/>
      <c r="F32" s="24"/>
      <c r="G32" s="24"/>
      <c r="H32" s="24"/>
      <c r="I32" s="24"/>
      <c r="J32" s="24"/>
    </row>
    <row r="33" spans="2:10" ht="15" thickTop="1" x14ac:dyDescent="0.35">
      <c r="B33" s="211" t="s">
        <v>30</v>
      </c>
      <c r="C33" s="31" t="s">
        <v>65</v>
      </c>
      <c r="D33" s="32" t="s">
        <v>32</v>
      </c>
      <c r="E33" s="33"/>
      <c r="F33" s="33"/>
      <c r="G33" s="33"/>
      <c r="H33" s="33"/>
      <c r="I33" s="33"/>
      <c r="J33" s="33"/>
    </row>
    <row r="34" spans="2:10" x14ac:dyDescent="0.35">
      <c r="B34" s="212"/>
      <c r="C34" s="22" t="s">
        <v>66</v>
      </c>
      <c r="D34" s="23" t="s">
        <v>64</v>
      </c>
      <c r="E34" s="24"/>
      <c r="F34" s="24"/>
      <c r="G34" s="24"/>
      <c r="H34" s="24"/>
      <c r="I34" s="24"/>
      <c r="J34" s="24"/>
    </row>
    <row r="35" spans="2:10" ht="15" thickBot="1" x14ac:dyDescent="0.4">
      <c r="B35" s="212"/>
      <c r="C35" s="22" t="s">
        <v>67</v>
      </c>
      <c r="D35" s="23" t="s">
        <v>31</v>
      </c>
      <c r="E35" s="24"/>
      <c r="F35" s="24"/>
      <c r="G35" s="24"/>
      <c r="H35" s="24"/>
      <c r="I35" s="24"/>
      <c r="J35" s="24"/>
    </row>
    <row r="36" spans="2:10" ht="29.5" thickTop="1" x14ac:dyDescent="0.35">
      <c r="B36" s="197" t="s">
        <v>33</v>
      </c>
      <c r="C36" s="25" t="s">
        <v>60</v>
      </c>
      <c r="D36" s="26" t="s">
        <v>34</v>
      </c>
      <c r="E36" s="27"/>
      <c r="F36" s="27"/>
      <c r="G36" s="27"/>
      <c r="H36" s="27"/>
      <c r="I36" s="27"/>
      <c r="J36" s="27"/>
    </row>
    <row r="37" spans="2:10" x14ac:dyDescent="0.35">
      <c r="B37" s="198"/>
      <c r="C37" s="28" t="s">
        <v>61</v>
      </c>
      <c r="D37" s="29" t="s">
        <v>103</v>
      </c>
      <c r="E37" s="30"/>
      <c r="F37" s="30"/>
      <c r="G37" s="30"/>
      <c r="H37" s="30"/>
      <c r="I37" s="30"/>
      <c r="J37" s="30"/>
    </row>
    <row r="38" spans="2:10" ht="29" x14ac:dyDescent="0.35">
      <c r="B38" s="198"/>
      <c r="C38" s="28" t="s">
        <v>62</v>
      </c>
      <c r="D38" s="29" t="s">
        <v>58</v>
      </c>
      <c r="E38" s="30"/>
      <c r="F38" s="30"/>
      <c r="G38" s="30"/>
      <c r="H38" s="30"/>
      <c r="I38" s="30"/>
      <c r="J38" s="30"/>
    </row>
    <row r="39" spans="2:10" ht="15" thickBot="1" x14ac:dyDescent="0.4">
      <c r="B39" s="199"/>
      <c r="C39" s="34" t="s">
        <v>63</v>
      </c>
      <c r="D39" s="35" t="s">
        <v>104</v>
      </c>
      <c r="E39" s="36"/>
      <c r="F39" s="36"/>
      <c r="G39" s="36"/>
      <c r="H39" s="36"/>
      <c r="I39" s="36"/>
      <c r="J39" s="36"/>
    </row>
    <row r="40" spans="2:10" ht="15" thickTop="1" x14ac:dyDescent="0.35">
      <c r="B40" s="200" t="s">
        <v>35</v>
      </c>
      <c r="C40" s="19" t="s">
        <v>53</v>
      </c>
      <c r="D40" s="20" t="s">
        <v>51</v>
      </c>
      <c r="E40" s="21"/>
      <c r="F40" s="21"/>
      <c r="G40" s="21"/>
      <c r="H40" s="21"/>
      <c r="I40" s="21"/>
      <c r="J40" s="21"/>
    </row>
    <row r="41" spans="2:10" ht="29" x14ac:dyDescent="0.35">
      <c r="B41" s="200"/>
      <c r="C41" s="22" t="s">
        <v>54</v>
      </c>
      <c r="D41" s="23" t="s">
        <v>37</v>
      </c>
      <c r="E41" s="24"/>
      <c r="F41" s="24"/>
      <c r="G41" s="24"/>
      <c r="H41" s="24"/>
      <c r="I41" s="24"/>
      <c r="J41" s="24"/>
    </row>
    <row r="42" spans="2:10" ht="29" x14ac:dyDescent="0.35">
      <c r="B42" s="200"/>
      <c r="C42" s="22" t="s">
        <v>55</v>
      </c>
      <c r="D42" s="23" t="s">
        <v>36</v>
      </c>
      <c r="E42" s="24"/>
      <c r="F42" s="24"/>
      <c r="G42" s="24"/>
      <c r="H42" s="24"/>
      <c r="I42" s="24"/>
      <c r="J42" s="24"/>
    </row>
    <row r="43" spans="2:10" ht="15" thickBot="1" x14ac:dyDescent="0.4">
      <c r="B43" s="201"/>
      <c r="C43" s="37" t="s">
        <v>56</v>
      </c>
      <c r="D43" s="38" t="s">
        <v>52</v>
      </c>
      <c r="E43" s="39"/>
      <c r="F43" s="39"/>
      <c r="G43" s="39"/>
      <c r="H43" s="39"/>
      <c r="I43" s="39"/>
      <c r="J43" s="39"/>
    </row>
    <row r="44" spans="2:10" ht="15" thickTop="1" x14ac:dyDescent="0.35">
      <c r="B44" s="202" t="s">
        <v>38</v>
      </c>
      <c r="C44" s="22" t="s">
        <v>48</v>
      </c>
      <c r="D44" s="23" t="s">
        <v>105</v>
      </c>
      <c r="E44" s="24"/>
      <c r="F44" s="24"/>
      <c r="G44" s="24"/>
      <c r="H44" s="24"/>
      <c r="I44" s="24"/>
      <c r="J44" s="24"/>
    </row>
    <row r="45" spans="2:10" x14ac:dyDescent="0.35">
      <c r="B45" s="203"/>
      <c r="C45" s="22" t="s">
        <v>49</v>
      </c>
      <c r="D45" s="23" t="s">
        <v>46</v>
      </c>
      <c r="E45" s="24"/>
      <c r="F45" s="24"/>
      <c r="G45" s="24"/>
      <c r="H45" s="24"/>
      <c r="I45" s="24"/>
      <c r="J45" s="24"/>
    </row>
    <row r="46" spans="2:10" x14ac:dyDescent="0.35">
      <c r="B46" s="203"/>
      <c r="C46" s="22" t="s">
        <v>50</v>
      </c>
      <c r="D46" s="23" t="s">
        <v>47</v>
      </c>
      <c r="E46" s="24"/>
      <c r="F46" s="24"/>
      <c r="G46" s="24"/>
      <c r="H46" s="24"/>
      <c r="I46" s="24"/>
      <c r="J46" s="24"/>
    </row>
  </sheetData>
  <mergeCells count="9">
    <mergeCell ref="B36:B39"/>
    <mergeCell ref="B40:B43"/>
    <mergeCell ref="B44:B46"/>
    <mergeCell ref="B3:J4"/>
    <mergeCell ref="E10:I10"/>
    <mergeCell ref="B13:B22"/>
    <mergeCell ref="B23:B29"/>
    <mergeCell ref="B30:B32"/>
    <mergeCell ref="B33:B35"/>
  </mergeCells>
  <conditionalFormatting sqref="E13:J18 E23:J43">
    <cfRule type="cellIs" dxfId="24" priority="13" operator="equal">
      <formula>"N/A"</formula>
    </cfRule>
    <cfRule type="cellIs" dxfId="23" priority="14" operator="equal">
      <formula>"No"</formula>
    </cfRule>
    <cfRule type="cellIs" dxfId="22" priority="15" operator="equal">
      <formula>"Partly"</formula>
    </cfRule>
    <cfRule type="cellIs" dxfId="21" priority="16" operator="equal">
      <formula>"Yes"</formula>
    </cfRule>
  </conditionalFormatting>
  <conditionalFormatting sqref="E20:J22">
    <cfRule type="cellIs" dxfId="20" priority="9" operator="equal">
      <formula>"N/A"</formula>
    </cfRule>
    <cfRule type="cellIs" dxfId="19" priority="10" operator="equal">
      <formula>"No"</formula>
    </cfRule>
    <cfRule type="cellIs" dxfId="18" priority="11" operator="equal">
      <formula>"Partly"</formula>
    </cfRule>
    <cfRule type="cellIs" dxfId="17" priority="12" operator="equal">
      <formula>"Yes"</formula>
    </cfRule>
  </conditionalFormatting>
  <conditionalFormatting sqref="E19:J19">
    <cfRule type="cellIs" dxfId="16" priority="5" operator="equal">
      <formula>"N/A"</formula>
    </cfRule>
    <cfRule type="cellIs" dxfId="15" priority="6" operator="equal">
      <formula>"No"</formula>
    </cfRule>
    <cfRule type="cellIs" dxfId="14" priority="7" operator="equal">
      <formula>"Partly"</formula>
    </cfRule>
    <cfRule type="cellIs" dxfId="13" priority="8" operator="equal">
      <formula>"Yes"</formula>
    </cfRule>
  </conditionalFormatting>
  <conditionalFormatting sqref="E44:J46">
    <cfRule type="cellIs" dxfId="12" priority="1" operator="equal">
      <formula>"N/A"</formula>
    </cfRule>
    <cfRule type="cellIs" dxfId="11" priority="2" operator="equal">
      <formula>"No"</formula>
    </cfRule>
    <cfRule type="cellIs" dxfId="10" priority="3" operator="equal">
      <formula>"Partly"</formula>
    </cfRule>
    <cfRule type="cellIs" dxfId="9" priority="4" operator="equal">
      <formula>"Yes"</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B52AD-974D-44D4-80B5-E063F52621E5}">
  <sheetPr>
    <tabColor theme="1"/>
  </sheetPr>
  <dimension ref="A1:S119"/>
  <sheetViews>
    <sheetView showGridLines="0" showRowColHeaders="0" tabSelected="1" zoomScaleNormal="100" workbookViewId="0">
      <selection activeCell="D25" sqref="D25"/>
    </sheetView>
  </sheetViews>
  <sheetFormatPr defaultColWidth="0" defaultRowHeight="14" customHeight="1" zeroHeight="1" x14ac:dyDescent="0.3"/>
  <cols>
    <col min="1" max="1" width="2.54296875" style="1" customWidth="1"/>
    <col min="2" max="18" width="8.7265625" style="1" customWidth="1"/>
    <col min="19" max="19" width="2.54296875" style="1" customWidth="1"/>
    <col min="20" max="16384" width="8.7265625" style="1" hidden="1"/>
  </cols>
  <sheetData>
    <row r="1" spans="2:18" s="40" customFormat="1" ht="64" customHeight="1" x14ac:dyDescent="0.35">
      <c r="B1" s="80"/>
      <c r="C1" s="81"/>
      <c r="D1" s="81"/>
      <c r="E1" s="81"/>
      <c r="F1" s="82"/>
      <c r="G1" s="82"/>
      <c r="H1" s="82"/>
      <c r="I1" s="3"/>
      <c r="J1" s="82"/>
      <c r="K1" s="82"/>
      <c r="L1" s="82"/>
      <c r="M1" s="82"/>
      <c r="N1" s="82"/>
      <c r="O1" s="81"/>
      <c r="P1" s="81"/>
      <c r="Q1" s="81"/>
    </row>
    <row r="2" spans="2:18" ht="14" customHeight="1" x14ac:dyDescent="0.3"/>
    <row r="3" spans="2:18" s="84" customFormat="1" ht="20" x14ac:dyDescent="0.4">
      <c r="B3" s="83" t="s">
        <v>109</v>
      </c>
    </row>
    <row r="4" spans="2:18" x14ac:dyDescent="0.3"/>
    <row r="5" spans="2:18" s="86" customFormat="1" ht="17.5" x14ac:dyDescent="0.35">
      <c r="B5" s="85" t="s">
        <v>120</v>
      </c>
    </row>
    <row r="6" spans="2:18" ht="18" customHeight="1" x14ac:dyDescent="0.3">
      <c r="B6" s="213" t="s">
        <v>138</v>
      </c>
      <c r="C6" s="213"/>
      <c r="D6" s="213"/>
      <c r="E6" s="213"/>
      <c r="F6" s="213"/>
      <c r="G6" s="213"/>
      <c r="H6" s="213"/>
      <c r="I6" s="213"/>
      <c r="J6" s="213"/>
      <c r="K6" s="213"/>
      <c r="L6" s="213"/>
      <c r="M6" s="213"/>
      <c r="N6" s="213"/>
      <c r="O6" s="213"/>
      <c r="P6" s="213"/>
      <c r="Q6" s="213"/>
      <c r="R6" s="213"/>
    </row>
    <row r="7" spans="2:18" ht="14.5" customHeight="1" x14ac:dyDescent="0.3">
      <c r="B7" s="213"/>
      <c r="C7" s="213"/>
      <c r="D7" s="213"/>
      <c r="E7" s="213"/>
      <c r="F7" s="213"/>
      <c r="G7" s="213"/>
      <c r="H7" s="213"/>
      <c r="I7" s="213"/>
      <c r="J7" s="213"/>
      <c r="K7" s="213"/>
      <c r="L7" s="213"/>
      <c r="M7" s="213"/>
      <c r="N7" s="213"/>
      <c r="O7" s="213"/>
      <c r="P7" s="213"/>
      <c r="Q7" s="213"/>
      <c r="R7" s="213"/>
    </row>
    <row r="8" spans="2:18" ht="14.5" customHeight="1" x14ac:dyDescent="0.3">
      <c r="B8" s="213"/>
      <c r="C8" s="213"/>
      <c r="D8" s="213"/>
      <c r="E8" s="213"/>
      <c r="F8" s="213"/>
      <c r="G8" s="213"/>
      <c r="H8" s="213"/>
      <c r="I8" s="213"/>
      <c r="J8" s="213"/>
      <c r="K8" s="213"/>
      <c r="L8" s="213"/>
      <c r="M8" s="213"/>
      <c r="N8" s="213"/>
      <c r="O8" s="213"/>
      <c r="P8" s="213"/>
      <c r="Q8" s="213"/>
      <c r="R8" s="213"/>
    </row>
    <row r="9" spans="2:18" ht="14.5" customHeight="1" x14ac:dyDescent="0.3">
      <c r="B9" s="213"/>
      <c r="C9" s="213"/>
      <c r="D9" s="213"/>
      <c r="E9" s="213"/>
      <c r="F9" s="213"/>
      <c r="G9" s="213"/>
      <c r="H9" s="213"/>
      <c r="I9" s="213"/>
      <c r="J9" s="213"/>
      <c r="K9" s="213"/>
      <c r="L9" s="213"/>
      <c r="M9" s="213"/>
      <c r="N9" s="213"/>
      <c r="O9" s="213"/>
      <c r="P9" s="213"/>
      <c r="Q9" s="213"/>
      <c r="R9" s="213"/>
    </row>
    <row r="10" spans="2:18" ht="14.5" customHeight="1" x14ac:dyDescent="0.3">
      <c r="B10" s="213"/>
      <c r="C10" s="213"/>
      <c r="D10" s="213"/>
      <c r="E10" s="213"/>
      <c r="F10" s="213"/>
      <c r="G10" s="213"/>
      <c r="H10" s="213"/>
      <c r="I10" s="213"/>
      <c r="J10" s="213"/>
      <c r="K10" s="213"/>
      <c r="L10" s="213"/>
      <c r="M10" s="213"/>
      <c r="N10" s="213"/>
      <c r="O10" s="213"/>
      <c r="P10" s="213"/>
      <c r="Q10" s="213"/>
      <c r="R10" s="213"/>
    </row>
    <row r="11" spans="2:18" ht="14.5" customHeight="1" x14ac:dyDescent="0.3">
      <c r="B11" s="131"/>
      <c r="C11" s="131"/>
      <c r="D11" s="131"/>
      <c r="E11" s="131"/>
      <c r="F11" s="131"/>
      <c r="G11" s="131"/>
      <c r="H11" s="131"/>
      <c r="I11" s="131"/>
      <c r="J11" s="131"/>
      <c r="K11" s="131"/>
      <c r="L11" s="131"/>
      <c r="M11" s="131"/>
      <c r="N11" s="131"/>
      <c r="O11" s="131"/>
      <c r="P11" s="131"/>
      <c r="Q11" s="131"/>
      <c r="R11" s="131"/>
    </row>
    <row r="12" spans="2:18" ht="14.5" customHeight="1" x14ac:dyDescent="0.3">
      <c r="B12" s="132"/>
      <c r="C12" s="132"/>
      <c r="D12" s="132"/>
      <c r="E12" s="132"/>
      <c r="F12" s="132"/>
      <c r="G12" s="132"/>
      <c r="H12" s="132"/>
      <c r="I12" s="132"/>
      <c r="J12" s="132"/>
      <c r="K12" s="132"/>
      <c r="L12" s="132"/>
      <c r="M12" s="132"/>
      <c r="N12" s="132"/>
      <c r="O12" s="132"/>
      <c r="P12" s="132"/>
      <c r="Q12" s="132"/>
      <c r="R12" s="132"/>
    </row>
    <row r="13" spans="2:18" s="86" customFormat="1" ht="17.5" x14ac:dyDescent="0.35">
      <c r="B13" s="85" t="s">
        <v>136</v>
      </c>
      <c r="C13" s="87"/>
      <c r="D13" s="87"/>
      <c r="E13" s="87"/>
      <c r="F13" s="87"/>
      <c r="G13" s="87"/>
      <c r="H13" s="87"/>
      <c r="I13" s="87"/>
      <c r="J13" s="87"/>
      <c r="K13" s="87"/>
      <c r="L13" s="87"/>
      <c r="M13" s="87"/>
      <c r="N13" s="87"/>
      <c r="O13" s="87"/>
      <c r="P13" s="87"/>
      <c r="Q13" s="87"/>
      <c r="R13" s="87"/>
    </row>
    <row r="14" spans="2:18" ht="14" customHeight="1" x14ac:dyDescent="0.3">
      <c r="B14" s="213" t="s">
        <v>141</v>
      </c>
      <c r="C14" s="213"/>
      <c r="D14" s="213"/>
      <c r="E14" s="213"/>
      <c r="F14" s="213"/>
      <c r="G14" s="213"/>
      <c r="H14" s="213"/>
      <c r="I14" s="213"/>
      <c r="J14" s="213"/>
      <c r="K14" s="213"/>
      <c r="L14" s="213"/>
      <c r="M14" s="213"/>
      <c r="N14" s="213"/>
      <c r="O14" s="213"/>
      <c r="P14" s="213"/>
      <c r="Q14" s="213"/>
      <c r="R14" s="213"/>
    </row>
    <row r="15" spans="2:18" x14ac:dyDescent="0.3">
      <c r="B15" s="213"/>
      <c r="C15" s="213"/>
      <c r="D15" s="213"/>
      <c r="E15" s="213"/>
      <c r="F15" s="213"/>
      <c r="G15" s="213"/>
      <c r="H15" s="213"/>
      <c r="I15" s="213"/>
      <c r="J15" s="213"/>
      <c r="K15" s="213"/>
      <c r="L15" s="213"/>
      <c r="M15" s="213"/>
      <c r="N15" s="213"/>
      <c r="O15" s="213"/>
      <c r="P15" s="213"/>
      <c r="Q15" s="213"/>
      <c r="R15" s="213"/>
    </row>
    <row r="16" spans="2:18" x14ac:dyDescent="0.3">
      <c r="B16" s="213"/>
      <c r="C16" s="213"/>
      <c r="D16" s="213"/>
      <c r="E16" s="213"/>
      <c r="F16" s="213"/>
      <c r="G16" s="213"/>
      <c r="H16" s="213"/>
      <c r="I16" s="213"/>
      <c r="J16" s="213"/>
      <c r="K16" s="213"/>
      <c r="L16" s="213"/>
      <c r="M16" s="213"/>
      <c r="N16" s="213"/>
      <c r="O16" s="213"/>
      <c r="P16" s="213"/>
      <c r="Q16" s="213"/>
      <c r="R16" s="213"/>
    </row>
    <row r="17" spans="1:18" x14ac:dyDescent="0.3">
      <c r="B17" s="213"/>
      <c r="C17" s="213"/>
      <c r="D17" s="213"/>
      <c r="E17" s="213"/>
      <c r="F17" s="213"/>
      <c r="G17" s="213"/>
      <c r="H17" s="213"/>
      <c r="I17" s="213"/>
      <c r="J17" s="213"/>
      <c r="K17" s="213"/>
      <c r="L17" s="213"/>
      <c r="M17" s="213"/>
      <c r="N17" s="213"/>
      <c r="O17" s="213"/>
      <c r="P17" s="213"/>
      <c r="Q17" s="213"/>
      <c r="R17" s="213"/>
    </row>
    <row r="18" spans="1:18" x14ac:dyDescent="0.3">
      <c r="B18" s="88"/>
      <c r="C18" s="88"/>
      <c r="D18" s="88"/>
      <c r="E18" s="88"/>
      <c r="F18" s="88"/>
      <c r="G18" s="88"/>
      <c r="H18" s="88"/>
      <c r="I18" s="88"/>
      <c r="J18" s="88"/>
      <c r="K18" s="88"/>
      <c r="L18" s="88"/>
      <c r="M18" s="88"/>
      <c r="N18" s="88"/>
      <c r="O18" s="88"/>
      <c r="P18" s="88"/>
      <c r="Q18" s="88"/>
      <c r="R18" s="88"/>
    </row>
    <row r="19" spans="1:18" ht="14" customHeight="1" x14ac:dyDescent="0.3">
      <c r="B19" s="213" t="s">
        <v>153</v>
      </c>
      <c r="C19" s="213"/>
      <c r="D19" s="213"/>
      <c r="E19" s="213"/>
      <c r="F19" s="213"/>
      <c r="G19" s="213"/>
      <c r="H19" s="213"/>
      <c r="I19" s="213"/>
      <c r="J19" s="213"/>
      <c r="K19" s="213"/>
      <c r="L19" s="213"/>
      <c r="M19" s="213"/>
      <c r="N19" s="213"/>
      <c r="O19" s="213"/>
      <c r="P19" s="213"/>
      <c r="Q19" s="213"/>
      <c r="R19" s="213"/>
    </row>
    <row r="20" spans="1:18" x14ac:dyDescent="0.3">
      <c r="B20" s="132"/>
      <c r="C20" s="132"/>
      <c r="D20" s="132"/>
      <c r="E20" s="132"/>
      <c r="F20" s="132"/>
      <c r="G20" s="132"/>
      <c r="H20" s="132"/>
      <c r="I20" s="132"/>
      <c r="J20" s="132"/>
      <c r="K20" s="132"/>
      <c r="L20" s="132"/>
      <c r="M20" s="132"/>
      <c r="N20" s="132"/>
      <c r="O20" s="132"/>
      <c r="P20" s="132"/>
      <c r="Q20" s="132"/>
      <c r="R20" s="132"/>
    </row>
    <row r="21" spans="1:18" s="86" customFormat="1" ht="17.5" x14ac:dyDescent="0.35">
      <c r="B21" s="132"/>
      <c r="C21" s="132"/>
      <c r="D21" s="132"/>
      <c r="E21" s="132"/>
      <c r="F21" s="132"/>
      <c r="G21" s="132"/>
      <c r="H21" s="132"/>
      <c r="I21" s="132"/>
      <c r="J21" s="132"/>
      <c r="K21" s="132"/>
      <c r="L21" s="132"/>
      <c r="M21" s="132"/>
      <c r="N21" s="132"/>
      <c r="O21" s="132"/>
      <c r="P21" s="132"/>
      <c r="Q21" s="132"/>
      <c r="R21" s="132"/>
    </row>
    <row r="22" spans="1:18" ht="17.5" x14ac:dyDescent="0.35">
      <c r="B22" s="85" t="s">
        <v>121</v>
      </c>
    </row>
    <row r="23" spans="1:18" x14ac:dyDescent="0.3">
      <c r="A23" s="89"/>
      <c r="B23" s="213" t="s">
        <v>139</v>
      </c>
      <c r="C23" s="213"/>
      <c r="D23" s="213"/>
      <c r="E23" s="213"/>
      <c r="F23" s="213"/>
      <c r="G23" s="213"/>
      <c r="H23" s="213"/>
      <c r="I23" s="213"/>
      <c r="J23" s="213"/>
      <c r="K23" s="213"/>
      <c r="L23" s="213"/>
      <c r="M23" s="213"/>
      <c r="N23" s="213"/>
      <c r="O23" s="213"/>
      <c r="P23" s="213"/>
      <c r="Q23" s="213"/>
      <c r="R23" s="213"/>
    </row>
    <row r="24" spans="1:18" x14ac:dyDescent="0.3">
      <c r="A24" s="89"/>
      <c r="B24" s="217" t="s">
        <v>140</v>
      </c>
      <c r="C24" s="217"/>
      <c r="D24" s="217"/>
      <c r="E24" s="217"/>
      <c r="F24" s="132"/>
      <c r="G24" s="132"/>
      <c r="H24" s="132"/>
      <c r="I24" s="132"/>
      <c r="J24" s="132"/>
      <c r="K24" s="132"/>
      <c r="L24" s="132"/>
      <c r="M24" s="132"/>
      <c r="N24" s="132"/>
      <c r="O24" s="132"/>
      <c r="P24" s="132"/>
      <c r="Q24" s="132"/>
      <c r="R24" s="132"/>
    </row>
    <row r="25" spans="1:18" ht="14.5" customHeight="1" x14ac:dyDescent="0.3">
      <c r="A25" s="89"/>
      <c r="B25" s="90"/>
      <c r="C25" s="90"/>
      <c r="D25" s="91"/>
      <c r="E25" s="89"/>
    </row>
    <row r="26" spans="1:18" ht="14" customHeight="1" x14ac:dyDescent="0.3">
      <c r="A26" s="89"/>
      <c r="B26" s="215" t="s">
        <v>142</v>
      </c>
      <c r="C26" s="215"/>
      <c r="D26" s="215"/>
      <c r="E26" s="215"/>
      <c r="F26" s="215"/>
      <c r="G26" s="215"/>
      <c r="H26" s="215"/>
      <c r="I26" s="215"/>
      <c r="J26" s="215"/>
      <c r="K26" s="215"/>
      <c r="L26" s="215"/>
      <c r="M26" s="215"/>
      <c r="N26" s="215"/>
      <c r="O26" s="215"/>
      <c r="P26" s="215"/>
      <c r="Q26" s="215"/>
      <c r="R26" s="215"/>
    </row>
    <row r="27" spans="1:18" x14ac:dyDescent="0.3">
      <c r="A27" s="89"/>
      <c r="B27" s="215"/>
      <c r="C27" s="215"/>
      <c r="D27" s="215"/>
      <c r="E27" s="215"/>
      <c r="F27" s="215"/>
      <c r="G27" s="215"/>
      <c r="H27" s="215"/>
      <c r="I27" s="215"/>
      <c r="J27" s="215"/>
      <c r="K27" s="215"/>
      <c r="L27" s="215"/>
      <c r="M27" s="215"/>
      <c r="N27" s="215"/>
      <c r="O27" s="215"/>
      <c r="P27" s="215"/>
      <c r="Q27" s="215"/>
      <c r="R27" s="215"/>
    </row>
    <row r="28" spans="1:18" x14ac:dyDescent="0.3">
      <c r="A28" s="89"/>
      <c r="B28" s="215"/>
      <c r="C28" s="215"/>
      <c r="D28" s="215"/>
      <c r="E28" s="215"/>
      <c r="F28" s="215"/>
      <c r="G28" s="215"/>
      <c r="H28" s="215"/>
      <c r="I28" s="215"/>
      <c r="J28" s="215"/>
      <c r="K28" s="215"/>
      <c r="L28" s="215"/>
      <c r="M28" s="215"/>
      <c r="N28" s="215"/>
      <c r="O28" s="215"/>
      <c r="P28" s="215"/>
      <c r="Q28" s="215"/>
      <c r="R28" s="215"/>
    </row>
    <row r="29" spans="1:18" x14ac:dyDescent="0.3">
      <c r="B29" s="214"/>
      <c r="C29" s="214"/>
      <c r="D29" s="214"/>
      <c r="E29" s="214"/>
      <c r="F29" s="214"/>
      <c r="G29" s="214"/>
      <c r="H29" s="214"/>
      <c r="I29" s="214"/>
      <c r="J29" s="214"/>
      <c r="K29" s="214"/>
      <c r="L29" s="214"/>
      <c r="M29" s="214"/>
      <c r="N29" s="214"/>
      <c r="O29" s="214"/>
      <c r="P29" s="214"/>
      <c r="Q29" s="214"/>
      <c r="R29" s="214"/>
    </row>
    <row r="30" spans="1:18" ht="14" customHeight="1" x14ac:dyDescent="0.3"/>
    <row r="31" spans="1:18" ht="14" customHeight="1" x14ac:dyDescent="0.3">
      <c r="B31" s="134" t="s">
        <v>122</v>
      </c>
    </row>
    <row r="32" spans="1:18" ht="14" customHeight="1" x14ac:dyDescent="0.3">
      <c r="B32" s="215" t="s">
        <v>143</v>
      </c>
      <c r="C32" s="215"/>
      <c r="D32" s="215"/>
      <c r="E32" s="215"/>
      <c r="F32" s="215"/>
      <c r="G32" s="215"/>
      <c r="H32" s="215"/>
      <c r="I32" s="215"/>
      <c r="J32" s="215"/>
      <c r="K32" s="215"/>
      <c r="L32" s="215"/>
      <c r="M32" s="215"/>
      <c r="N32" s="215"/>
      <c r="O32" s="215"/>
      <c r="P32" s="215"/>
      <c r="Q32" s="215"/>
      <c r="R32" s="215"/>
    </row>
    <row r="33" spans="2:18" ht="14" customHeight="1" x14ac:dyDescent="0.3">
      <c r="B33" s="133"/>
      <c r="C33" s="133"/>
      <c r="D33" s="133"/>
      <c r="E33" s="133"/>
      <c r="F33" s="133"/>
      <c r="G33" s="133"/>
      <c r="H33" s="133"/>
      <c r="I33" s="133"/>
      <c r="J33" s="133"/>
      <c r="K33" s="133"/>
      <c r="L33" s="133"/>
      <c r="M33" s="133"/>
      <c r="N33" s="133"/>
      <c r="O33" s="133"/>
      <c r="P33" s="133"/>
      <c r="Q33" s="133"/>
      <c r="R33" s="133"/>
    </row>
    <row r="34" spans="2:18" ht="14" customHeight="1" x14ac:dyDescent="0.3">
      <c r="B34" s="216" t="s">
        <v>122</v>
      </c>
      <c r="C34" s="216"/>
      <c r="D34" s="216"/>
      <c r="E34" s="133"/>
      <c r="F34" s="133"/>
      <c r="G34" s="133"/>
      <c r="H34" s="133"/>
      <c r="I34" s="133"/>
      <c r="J34" s="133"/>
      <c r="K34" s="133"/>
      <c r="L34" s="133"/>
      <c r="M34" s="133"/>
      <c r="N34" s="133"/>
      <c r="O34" s="133"/>
      <c r="P34" s="133"/>
      <c r="Q34" s="133"/>
      <c r="R34" s="133"/>
    </row>
    <row r="35" spans="2:18" ht="14" customHeight="1" x14ac:dyDescent="0.3"/>
    <row r="36" spans="2:18" ht="14" customHeight="1" x14ac:dyDescent="0.3">
      <c r="B36" s="1" t="s">
        <v>144</v>
      </c>
    </row>
    <row r="37" spans="2:18" ht="14" customHeight="1" x14ac:dyDescent="0.3"/>
    <row r="38" spans="2:18" ht="14" customHeight="1" x14ac:dyDescent="0.3"/>
    <row r="39" spans="2:18" ht="14" customHeight="1" x14ac:dyDescent="0.3">
      <c r="B39" s="134" t="s">
        <v>145</v>
      </c>
    </row>
    <row r="40" spans="2:18" ht="14.5" customHeight="1" x14ac:dyDescent="0.3">
      <c r="B40" s="213" t="s">
        <v>154</v>
      </c>
      <c r="C40" s="213"/>
      <c r="D40" s="213"/>
      <c r="E40" s="213"/>
      <c r="F40" s="213"/>
      <c r="G40" s="213"/>
      <c r="H40" s="213"/>
      <c r="I40" s="213"/>
      <c r="J40" s="213"/>
      <c r="K40" s="213"/>
      <c r="L40" s="213"/>
      <c r="M40" s="213"/>
      <c r="N40" s="213"/>
      <c r="O40" s="213"/>
      <c r="P40" s="213"/>
      <c r="Q40" s="213"/>
      <c r="R40" s="213"/>
    </row>
    <row r="41" spans="2:18" ht="14.5" customHeight="1" x14ac:dyDescent="0.3">
      <c r="B41" s="213" t="s">
        <v>155</v>
      </c>
      <c r="C41" s="213"/>
      <c r="D41" s="213"/>
      <c r="E41" s="213"/>
      <c r="F41" s="213"/>
      <c r="G41" s="213"/>
      <c r="H41" s="213"/>
      <c r="I41" s="213"/>
      <c r="J41" s="213"/>
      <c r="K41" s="213"/>
      <c r="L41" s="213"/>
      <c r="M41" s="213"/>
      <c r="N41" s="213"/>
      <c r="O41" s="213"/>
      <c r="P41" s="213"/>
      <c r="Q41" s="213"/>
      <c r="R41" s="213"/>
    </row>
    <row r="42" spans="2:18" ht="14" customHeight="1" x14ac:dyDescent="0.3"/>
    <row r="43" spans="2:18" ht="14" customHeight="1" x14ac:dyDescent="0.3">
      <c r="B43" s="1" t="s">
        <v>156</v>
      </c>
    </row>
    <row r="44" spans="2:18" ht="14" customHeight="1" x14ac:dyDescent="0.3"/>
    <row r="45" spans="2:18" ht="14" hidden="1" customHeight="1" x14ac:dyDescent="0.3"/>
    <row r="46" spans="2:18" ht="14" hidden="1" customHeight="1" x14ac:dyDescent="0.3"/>
    <row r="47" spans="2:18" ht="14" hidden="1" customHeight="1" x14ac:dyDescent="0.3"/>
    <row r="48" spans="2:18" ht="14" hidden="1" customHeight="1" x14ac:dyDescent="0.3"/>
    <row r="49" ht="14" hidden="1" customHeight="1" x14ac:dyDescent="0.3"/>
    <row r="50" ht="14" hidden="1" customHeight="1" x14ac:dyDescent="0.3"/>
    <row r="51" ht="14" hidden="1" customHeight="1" x14ac:dyDescent="0.3"/>
    <row r="52" ht="14" hidden="1" customHeight="1" x14ac:dyDescent="0.3"/>
    <row r="53" ht="14" hidden="1" customHeight="1" x14ac:dyDescent="0.3"/>
    <row r="54" ht="14" hidden="1" customHeight="1" x14ac:dyDescent="0.3"/>
    <row r="55" ht="14" hidden="1" customHeight="1" x14ac:dyDescent="0.3"/>
    <row r="56" ht="14" hidden="1" customHeight="1" x14ac:dyDescent="0.3"/>
    <row r="57" ht="14" hidden="1" customHeight="1" x14ac:dyDescent="0.3"/>
    <row r="58" ht="14" hidden="1" customHeight="1" x14ac:dyDescent="0.3"/>
    <row r="59" ht="14" hidden="1" customHeight="1" x14ac:dyDescent="0.3"/>
    <row r="60" ht="14" hidden="1" customHeight="1" x14ac:dyDescent="0.3"/>
    <row r="61" ht="14" hidden="1" customHeight="1" x14ac:dyDescent="0.3"/>
    <row r="62" ht="14" hidden="1" customHeight="1" x14ac:dyDescent="0.3"/>
    <row r="63" ht="14" hidden="1" customHeight="1" x14ac:dyDescent="0.3"/>
    <row r="64" ht="14" hidden="1" customHeight="1" x14ac:dyDescent="0.3"/>
    <row r="65" ht="14" hidden="1" customHeight="1" x14ac:dyDescent="0.3"/>
    <row r="66" ht="14" hidden="1" customHeight="1" x14ac:dyDescent="0.3"/>
    <row r="67" ht="14" hidden="1" customHeight="1" x14ac:dyDescent="0.3"/>
    <row r="68" ht="14" hidden="1" customHeight="1" x14ac:dyDescent="0.3"/>
    <row r="69" ht="14" hidden="1" customHeight="1" x14ac:dyDescent="0.3"/>
    <row r="70" ht="14" hidden="1" customHeight="1" x14ac:dyDescent="0.3"/>
    <row r="71" ht="14" hidden="1" customHeight="1" x14ac:dyDescent="0.3"/>
    <row r="72" ht="14" hidden="1" customHeight="1" x14ac:dyDescent="0.3"/>
    <row r="73" ht="14" hidden="1" customHeight="1" x14ac:dyDescent="0.3"/>
    <row r="74" ht="14" hidden="1" customHeight="1" x14ac:dyDescent="0.3"/>
    <row r="75" ht="14" hidden="1" customHeight="1" x14ac:dyDescent="0.3"/>
    <row r="76" ht="14" hidden="1" customHeight="1" x14ac:dyDescent="0.3"/>
    <row r="77" ht="14" hidden="1" customHeight="1" x14ac:dyDescent="0.3"/>
    <row r="78" ht="14" hidden="1" customHeight="1" x14ac:dyDescent="0.3"/>
    <row r="79" ht="14" hidden="1" customHeight="1" x14ac:dyDescent="0.3"/>
    <row r="80" ht="14" hidden="1" customHeight="1" x14ac:dyDescent="0.3"/>
    <row r="81" ht="14" hidden="1" customHeight="1" x14ac:dyDescent="0.3"/>
    <row r="82" ht="14" hidden="1" customHeight="1" x14ac:dyDescent="0.3"/>
    <row r="83" ht="14" hidden="1" customHeight="1" x14ac:dyDescent="0.3"/>
    <row r="84" ht="14" hidden="1" customHeight="1" x14ac:dyDescent="0.3"/>
    <row r="85" ht="14" hidden="1" customHeight="1" x14ac:dyDescent="0.3"/>
    <row r="86" ht="14" hidden="1" customHeight="1" x14ac:dyDescent="0.3"/>
    <row r="87" ht="14" hidden="1" customHeight="1" x14ac:dyDescent="0.3"/>
    <row r="88" ht="14" hidden="1" customHeight="1" x14ac:dyDescent="0.3"/>
    <row r="89" ht="14" hidden="1" customHeight="1" x14ac:dyDescent="0.3"/>
    <row r="90" ht="14" hidden="1" customHeight="1" x14ac:dyDescent="0.3"/>
    <row r="91" ht="14" hidden="1" customHeight="1" x14ac:dyDescent="0.3"/>
    <row r="92" ht="14" hidden="1" customHeight="1" x14ac:dyDescent="0.3"/>
    <row r="93" ht="14" hidden="1" customHeight="1" x14ac:dyDescent="0.3"/>
    <row r="94" ht="14" hidden="1" customHeight="1" x14ac:dyDescent="0.3"/>
    <row r="95" ht="14" hidden="1" customHeight="1" x14ac:dyDescent="0.3"/>
    <row r="96" ht="14" hidden="1" customHeight="1" x14ac:dyDescent="0.3"/>
    <row r="97" ht="14" hidden="1" customHeight="1" x14ac:dyDescent="0.3"/>
    <row r="98" ht="14" hidden="1" customHeight="1" x14ac:dyDescent="0.3"/>
    <row r="99" ht="14" hidden="1" customHeight="1" x14ac:dyDescent="0.3"/>
    <row r="100" ht="14" hidden="1" customHeight="1" x14ac:dyDescent="0.3"/>
    <row r="101" ht="14" hidden="1" customHeight="1" x14ac:dyDescent="0.3"/>
    <row r="102" ht="14" hidden="1" customHeight="1" x14ac:dyDescent="0.3"/>
    <row r="103" ht="14" hidden="1" customHeight="1" x14ac:dyDescent="0.3"/>
    <row r="104" ht="14" hidden="1" customHeight="1" x14ac:dyDescent="0.3"/>
    <row r="105" ht="14" hidden="1" customHeight="1" x14ac:dyDescent="0.3"/>
    <row r="106" ht="14" hidden="1" customHeight="1" x14ac:dyDescent="0.3"/>
    <row r="107" ht="14" hidden="1" customHeight="1" x14ac:dyDescent="0.3"/>
    <row r="108" ht="14" hidden="1" customHeight="1" x14ac:dyDescent="0.3"/>
    <row r="109" ht="14" hidden="1" customHeight="1" x14ac:dyDescent="0.3"/>
    <row r="110" ht="14" hidden="1" customHeight="1" x14ac:dyDescent="0.3"/>
    <row r="111" ht="14" hidden="1" customHeight="1" x14ac:dyDescent="0.3"/>
    <row r="112" ht="14" hidden="1" customHeight="1" x14ac:dyDescent="0.3"/>
    <row r="113" ht="14" hidden="1" customHeight="1" x14ac:dyDescent="0.3"/>
    <row r="114" ht="14" hidden="1" customHeight="1" x14ac:dyDescent="0.3"/>
    <row r="115" ht="14" hidden="1" customHeight="1" x14ac:dyDescent="0.3"/>
    <row r="116" ht="14" hidden="1" customHeight="1" x14ac:dyDescent="0.3"/>
    <row r="117" ht="14" hidden="1" customHeight="1" x14ac:dyDescent="0.3"/>
    <row r="118" ht="14" customHeight="1" x14ac:dyDescent="0.3"/>
    <row r="119" ht="14" customHeight="1" x14ac:dyDescent="0.3"/>
  </sheetData>
  <sheetProtection sheet="1" objects="1" selectLockedCells="1"/>
  <mergeCells count="11">
    <mergeCell ref="B6:R10"/>
    <mergeCell ref="B40:R40"/>
    <mergeCell ref="B41:R41"/>
    <mergeCell ref="B29:R29"/>
    <mergeCell ref="B26:R28"/>
    <mergeCell ref="B32:R32"/>
    <mergeCell ref="B34:D34"/>
    <mergeCell ref="B14:R17"/>
    <mergeCell ref="B24:E24"/>
    <mergeCell ref="B23:R23"/>
    <mergeCell ref="B19:R19"/>
  </mergeCells>
  <dataValidations count="1">
    <dataValidation type="custom" allowBlank="1" showInputMessage="1" showErrorMessage="1" sqref="B34:D34 B24:E24" xr:uid="{98D3B34A-97B9-4A47-ACDF-489A71B1F06D}">
      <formula1>"&lt;0&gt;0"</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5B08B-7E55-4F68-96D7-39904EE337FA}">
  <sheetPr>
    <tabColor rgb="FF002B48"/>
  </sheetPr>
  <dimension ref="A1:Q51"/>
  <sheetViews>
    <sheetView showGridLines="0" showRowColHeaders="0" zoomScaleNormal="100" workbookViewId="0">
      <selection activeCell="G21" sqref="G21"/>
    </sheetView>
  </sheetViews>
  <sheetFormatPr defaultColWidth="0" defaultRowHeight="14" zeroHeight="1" x14ac:dyDescent="0.35"/>
  <cols>
    <col min="1" max="2" width="2.7265625" style="97" customWidth="1"/>
    <col min="3" max="3" width="21.54296875" style="97" customWidth="1"/>
    <col min="4" max="4" width="5.453125" style="105" customWidth="1"/>
    <col min="5" max="5" width="60.6328125" style="49" customWidth="1"/>
    <col min="6" max="9" width="10.26953125" style="96" customWidth="1"/>
    <col min="10" max="10" width="89.81640625" style="49" customWidth="1"/>
    <col min="11" max="11" width="2.6328125" style="97" customWidth="1"/>
    <col min="12" max="12" width="2.7265625" style="97" customWidth="1"/>
    <col min="13" max="13" width="8.7265625" style="97" hidden="1" customWidth="1"/>
    <col min="14" max="14" width="1" style="97" hidden="1" customWidth="1"/>
    <col min="15" max="17" width="0" style="97" hidden="1" customWidth="1"/>
    <col min="18" max="16384" width="8.7265625" style="97" hidden="1"/>
  </cols>
  <sheetData>
    <row r="1" spans="2:17" ht="64" customHeight="1" x14ac:dyDescent="0.35">
      <c r="B1" s="49"/>
      <c r="C1" s="49"/>
      <c r="D1" s="49"/>
      <c r="F1" s="48"/>
      <c r="G1" s="48"/>
      <c r="H1" s="48"/>
      <c r="I1" s="48"/>
      <c r="K1" s="49"/>
      <c r="L1" s="49"/>
      <c r="M1" s="49"/>
      <c r="N1" s="49"/>
      <c r="O1" s="49"/>
      <c r="P1" s="49"/>
      <c r="Q1" s="49"/>
    </row>
    <row r="2" spans="2:17" s="99" customFormat="1" ht="23" x14ac:dyDescent="0.35">
      <c r="B2" s="98" t="s">
        <v>109</v>
      </c>
      <c r="D2" s="100"/>
      <c r="E2" s="52"/>
      <c r="F2" s="95"/>
      <c r="G2" s="95"/>
      <c r="H2" s="95"/>
      <c r="I2" s="95"/>
      <c r="J2" s="52"/>
    </row>
    <row r="3" spans="2:17" x14ac:dyDescent="0.35">
      <c r="B3" s="226" t="s">
        <v>44</v>
      </c>
      <c r="C3" s="226"/>
      <c r="D3" s="226"/>
      <c r="E3" s="226"/>
      <c r="F3" s="226"/>
      <c r="G3" s="226"/>
      <c r="H3" s="226"/>
      <c r="I3" s="226"/>
      <c r="J3" s="226"/>
      <c r="K3" s="136"/>
    </row>
    <row r="4" spans="2:17" x14ac:dyDescent="0.35">
      <c r="B4" s="226"/>
      <c r="C4" s="226"/>
      <c r="D4" s="226"/>
      <c r="E4" s="226"/>
      <c r="F4" s="226"/>
      <c r="G4" s="226"/>
      <c r="H4" s="226"/>
      <c r="I4" s="226"/>
      <c r="J4" s="226"/>
      <c r="K4" s="136"/>
    </row>
    <row r="5" spans="2:17" x14ac:dyDescent="0.35">
      <c r="B5" s="136"/>
      <c r="D5" s="136"/>
      <c r="E5" s="136"/>
      <c r="F5" s="50"/>
      <c r="G5" s="50"/>
      <c r="H5" s="50"/>
      <c r="I5" s="50"/>
      <c r="J5" s="136"/>
      <c r="K5" s="136"/>
    </row>
    <row r="6" spans="2:17" ht="14.5" x14ac:dyDescent="0.35">
      <c r="B6" s="225" t="s">
        <v>2</v>
      </c>
      <c r="C6" s="225"/>
      <c r="D6" s="225"/>
      <c r="E6" s="225"/>
      <c r="F6" s="50"/>
      <c r="G6" s="50"/>
      <c r="H6" s="50"/>
      <c r="I6" s="50"/>
      <c r="J6" s="136"/>
      <c r="K6" s="136"/>
    </row>
    <row r="7" spans="2:17" ht="14.5" x14ac:dyDescent="0.35">
      <c r="B7" s="225" t="s">
        <v>3</v>
      </c>
      <c r="C7" s="225"/>
      <c r="D7" s="225"/>
      <c r="E7" s="225"/>
      <c r="F7" s="50"/>
      <c r="G7" s="50"/>
      <c r="H7" s="50"/>
      <c r="I7" s="50"/>
      <c r="J7" s="136"/>
      <c r="K7" s="136"/>
    </row>
    <row r="8" spans="2:17" ht="14.5" x14ac:dyDescent="0.35">
      <c r="B8" s="137"/>
      <c r="C8" s="137"/>
      <c r="D8" s="137"/>
      <c r="E8" s="137"/>
      <c r="F8" s="50"/>
      <c r="G8" s="50"/>
      <c r="H8" s="50"/>
      <c r="I8" s="50"/>
      <c r="J8" s="136"/>
      <c r="K8" s="136"/>
    </row>
    <row r="9" spans="2:17" x14ac:dyDescent="0.35">
      <c r="B9" s="227" t="s">
        <v>137</v>
      </c>
      <c r="C9" s="227"/>
      <c r="D9" s="227"/>
      <c r="E9" s="227"/>
      <c r="F9" s="227"/>
      <c r="G9" s="227"/>
      <c r="H9" s="227"/>
      <c r="I9" s="227"/>
      <c r="J9" s="227"/>
      <c r="K9" s="136"/>
    </row>
    <row r="10" spans="2:17" x14ac:dyDescent="0.35">
      <c r="B10" s="227"/>
      <c r="C10" s="227"/>
      <c r="D10" s="227"/>
      <c r="E10" s="227"/>
      <c r="F10" s="227"/>
      <c r="G10" s="227"/>
      <c r="H10" s="227"/>
      <c r="I10" s="227"/>
      <c r="J10" s="227"/>
      <c r="K10" s="136"/>
    </row>
    <row r="11" spans="2:17" x14ac:dyDescent="0.35">
      <c r="B11" s="227"/>
      <c r="C11" s="227"/>
      <c r="D11" s="227"/>
      <c r="E11" s="227"/>
      <c r="F11" s="227"/>
      <c r="G11" s="227"/>
      <c r="H11" s="227"/>
      <c r="I11" s="227"/>
      <c r="J11" s="227"/>
      <c r="K11" s="136"/>
    </row>
    <row r="12" spans="2:17" ht="14.5" thickBot="1" x14ac:dyDescent="0.4">
      <c r="D12" s="51"/>
      <c r="E12" s="136"/>
    </row>
    <row r="13" spans="2:17" ht="18" thickBot="1" x14ac:dyDescent="0.4">
      <c r="B13" s="231" t="s">
        <v>6</v>
      </c>
      <c r="C13" s="232"/>
      <c r="D13" s="154"/>
      <c r="E13" s="155"/>
      <c r="F13" s="224" t="s">
        <v>95</v>
      </c>
      <c r="G13" s="224"/>
      <c r="H13" s="224"/>
      <c r="I13" s="224"/>
      <c r="J13" s="228" t="s">
        <v>39</v>
      </c>
      <c r="K13" s="101"/>
    </row>
    <row r="14" spans="2:17" ht="14.5" thickBot="1" x14ac:dyDescent="0.4">
      <c r="B14" s="233"/>
      <c r="C14" s="234"/>
      <c r="D14" s="156"/>
      <c r="E14" s="191" t="s">
        <v>111</v>
      </c>
      <c r="F14" s="192"/>
      <c r="G14" s="192"/>
      <c r="H14" s="192"/>
      <c r="I14" s="192"/>
      <c r="J14" s="229"/>
      <c r="K14" s="102"/>
      <c r="M14" s="102"/>
      <c r="N14" s="103"/>
    </row>
    <row r="15" spans="2:17" ht="18" thickBot="1" x14ac:dyDescent="0.4">
      <c r="B15" s="235"/>
      <c r="C15" s="236"/>
      <c r="D15" s="157" t="s">
        <v>7</v>
      </c>
      <c r="E15" s="158"/>
      <c r="F15" s="159" t="s">
        <v>5</v>
      </c>
      <c r="G15" s="159" t="s">
        <v>40</v>
      </c>
      <c r="H15" s="159" t="s">
        <v>42</v>
      </c>
      <c r="I15" s="159" t="s">
        <v>41</v>
      </c>
      <c r="J15" s="230"/>
      <c r="K15" s="104"/>
    </row>
    <row r="16" spans="2:17" x14ac:dyDescent="0.35">
      <c r="B16" s="218" t="s">
        <v>8</v>
      </c>
      <c r="C16" s="219"/>
      <c r="D16" s="160" t="s">
        <v>83</v>
      </c>
      <c r="E16" s="161" t="s">
        <v>80</v>
      </c>
      <c r="F16" s="179"/>
      <c r="G16" s="180"/>
      <c r="H16" s="180"/>
      <c r="I16" s="180"/>
      <c r="J16" s="93"/>
      <c r="K16" s="49"/>
    </row>
    <row r="17" spans="2:11" x14ac:dyDescent="0.35">
      <c r="B17" s="220"/>
      <c r="C17" s="221"/>
      <c r="D17" s="162" t="s">
        <v>84</v>
      </c>
      <c r="E17" s="163" t="s">
        <v>81</v>
      </c>
      <c r="F17" s="181"/>
      <c r="G17" s="182"/>
      <c r="H17" s="182"/>
      <c r="I17" s="182"/>
      <c r="J17" s="54"/>
      <c r="K17" s="49"/>
    </row>
    <row r="18" spans="2:11" ht="28" x14ac:dyDescent="0.35">
      <c r="B18" s="220"/>
      <c r="C18" s="221"/>
      <c r="D18" s="162" t="s">
        <v>85</v>
      </c>
      <c r="E18" s="163" t="s">
        <v>9</v>
      </c>
      <c r="F18" s="181"/>
      <c r="G18" s="182"/>
      <c r="H18" s="182"/>
      <c r="I18" s="182"/>
      <c r="J18" s="54"/>
      <c r="K18" s="49"/>
    </row>
    <row r="19" spans="2:11" ht="28" x14ac:dyDescent="0.35">
      <c r="B19" s="220"/>
      <c r="C19" s="221"/>
      <c r="D19" s="162" t="s">
        <v>86</v>
      </c>
      <c r="E19" s="163" t="s">
        <v>11</v>
      </c>
      <c r="F19" s="181"/>
      <c r="G19" s="182"/>
      <c r="H19" s="182"/>
      <c r="I19" s="182"/>
      <c r="J19" s="54"/>
      <c r="K19" s="49"/>
    </row>
    <row r="20" spans="2:11" x14ac:dyDescent="0.35">
      <c r="B20" s="220"/>
      <c r="C20" s="221"/>
      <c r="D20" s="162" t="s">
        <v>87</v>
      </c>
      <c r="E20" s="163" t="s">
        <v>13</v>
      </c>
      <c r="F20" s="181"/>
      <c r="G20" s="182"/>
      <c r="H20" s="182"/>
      <c r="I20" s="182"/>
      <c r="J20" s="54"/>
      <c r="K20" s="49"/>
    </row>
    <row r="21" spans="2:11" x14ac:dyDescent="0.35">
      <c r="B21" s="220"/>
      <c r="C21" s="221"/>
      <c r="D21" s="162" t="s">
        <v>88</v>
      </c>
      <c r="E21" s="163" t="s">
        <v>15</v>
      </c>
      <c r="F21" s="181"/>
      <c r="G21" s="182"/>
      <c r="H21" s="182"/>
      <c r="I21" s="182"/>
      <c r="J21" s="54"/>
      <c r="K21" s="49"/>
    </row>
    <row r="22" spans="2:11" x14ac:dyDescent="0.35">
      <c r="B22" s="220"/>
      <c r="C22" s="221"/>
      <c r="D22" s="162" t="s">
        <v>89</v>
      </c>
      <c r="E22" s="163" t="s">
        <v>17</v>
      </c>
      <c r="F22" s="181"/>
      <c r="G22" s="182"/>
      <c r="H22" s="182"/>
      <c r="I22" s="182"/>
      <c r="J22" s="54"/>
      <c r="K22" s="49"/>
    </row>
    <row r="23" spans="2:11" ht="28" x14ac:dyDescent="0.35">
      <c r="B23" s="220"/>
      <c r="C23" s="221"/>
      <c r="D23" s="162" t="s">
        <v>90</v>
      </c>
      <c r="E23" s="163" t="s">
        <v>93</v>
      </c>
      <c r="F23" s="181"/>
      <c r="G23" s="182"/>
      <c r="H23" s="182"/>
      <c r="I23" s="182"/>
      <c r="J23" s="54"/>
      <c r="K23" s="49"/>
    </row>
    <row r="24" spans="2:11" x14ac:dyDescent="0.35">
      <c r="B24" s="220"/>
      <c r="C24" s="221"/>
      <c r="D24" s="162" t="s">
        <v>91</v>
      </c>
      <c r="E24" s="163" t="s">
        <v>82</v>
      </c>
      <c r="F24" s="181"/>
      <c r="G24" s="182"/>
      <c r="H24" s="182"/>
      <c r="I24" s="182"/>
      <c r="J24" s="54"/>
      <c r="K24" s="49"/>
    </row>
    <row r="25" spans="2:11" ht="14.5" thickBot="1" x14ac:dyDescent="0.4">
      <c r="B25" s="222"/>
      <c r="C25" s="223"/>
      <c r="D25" s="164" t="s">
        <v>92</v>
      </c>
      <c r="E25" s="165" t="s">
        <v>94</v>
      </c>
      <c r="F25" s="183"/>
      <c r="G25" s="184"/>
      <c r="H25" s="184"/>
      <c r="I25" s="184"/>
      <c r="J25" s="55"/>
      <c r="K25" s="49"/>
    </row>
    <row r="26" spans="2:11" ht="28" x14ac:dyDescent="0.35">
      <c r="B26" s="218" t="s">
        <v>18</v>
      </c>
      <c r="C26" s="219"/>
      <c r="D26" s="166" t="s">
        <v>73</v>
      </c>
      <c r="E26" s="167" t="s">
        <v>19</v>
      </c>
      <c r="F26" s="185"/>
      <c r="G26" s="185"/>
      <c r="H26" s="185"/>
      <c r="I26" s="185"/>
      <c r="J26" s="53"/>
      <c r="K26" s="49"/>
    </row>
    <row r="27" spans="2:11" ht="28" x14ac:dyDescent="0.35">
      <c r="B27" s="220"/>
      <c r="C27" s="221"/>
      <c r="D27" s="168" t="s">
        <v>74</v>
      </c>
      <c r="E27" s="169" t="s">
        <v>147</v>
      </c>
      <c r="F27" s="180"/>
      <c r="G27" s="180"/>
      <c r="H27" s="180"/>
      <c r="I27" s="180"/>
      <c r="J27" s="93"/>
      <c r="K27" s="49"/>
    </row>
    <row r="28" spans="2:11" ht="28" x14ac:dyDescent="0.35">
      <c r="B28" s="220"/>
      <c r="C28" s="221"/>
      <c r="D28" s="170" t="s">
        <v>75</v>
      </c>
      <c r="E28" s="171" t="s">
        <v>20</v>
      </c>
      <c r="F28" s="182"/>
      <c r="G28" s="182"/>
      <c r="H28" s="182"/>
      <c r="I28" s="182"/>
      <c r="J28" s="54"/>
      <c r="K28" s="49"/>
    </row>
    <row r="29" spans="2:11" x14ac:dyDescent="0.35">
      <c r="B29" s="220"/>
      <c r="C29" s="221"/>
      <c r="D29" s="170" t="s">
        <v>76</v>
      </c>
      <c r="E29" s="171" t="s">
        <v>148</v>
      </c>
      <c r="F29" s="182"/>
      <c r="G29" s="182"/>
      <c r="H29" s="182"/>
      <c r="I29" s="182"/>
      <c r="J29" s="54"/>
      <c r="K29" s="49"/>
    </row>
    <row r="30" spans="2:11" ht="28" x14ac:dyDescent="0.35">
      <c r="B30" s="220"/>
      <c r="C30" s="221"/>
      <c r="D30" s="170" t="s">
        <v>77</v>
      </c>
      <c r="E30" s="171" t="s">
        <v>21</v>
      </c>
      <c r="F30" s="182"/>
      <c r="G30" s="182"/>
      <c r="H30" s="182"/>
      <c r="I30" s="182"/>
      <c r="J30" s="54"/>
      <c r="K30" s="49"/>
    </row>
    <row r="31" spans="2:11" ht="28" x14ac:dyDescent="0.35">
      <c r="B31" s="220"/>
      <c r="C31" s="221"/>
      <c r="D31" s="170" t="s">
        <v>78</v>
      </c>
      <c r="E31" s="171" t="s">
        <v>149</v>
      </c>
      <c r="F31" s="182"/>
      <c r="G31" s="182"/>
      <c r="H31" s="182"/>
      <c r="I31" s="182"/>
      <c r="J31" s="54"/>
      <c r="K31" s="49"/>
    </row>
    <row r="32" spans="2:11" x14ac:dyDescent="0.35">
      <c r="B32" s="220"/>
      <c r="C32" s="221"/>
      <c r="D32" s="170" t="s">
        <v>79</v>
      </c>
      <c r="E32" s="171" t="s">
        <v>24</v>
      </c>
      <c r="F32" s="182"/>
      <c r="G32" s="182"/>
      <c r="H32" s="182"/>
      <c r="I32" s="182"/>
      <c r="J32" s="54"/>
      <c r="K32" s="49"/>
    </row>
    <row r="33" spans="2:11" ht="28.5" thickBot="1" x14ac:dyDescent="0.4">
      <c r="B33" s="222"/>
      <c r="C33" s="223"/>
      <c r="D33" s="172" t="s">
        <v>150</v>
      </c>
      <c r="E33" s="173" t="s">
        <v>25</v>
      </c>
      <c r="F33" s="184"/>
      <c r="G33" s="184"/>
      <c r="H33" s="184"/>
      <c r="I33" s="184"/>
      <c r="J33" s="55"/>
      <c r="K33" s="49"/>
    </row>
    <row r="34" spans="2:11" ht="28" x14ac:dyDescent="0.35">
      <c r="B34" s="218" t="s">
        <v>26</v>
      </c>
      <c r="C34" s="219"/>
      <c r="D34" s="166" t="s">
        <v>70</v>
      </c>
      <c r="E34" s="167" t="s">
        <v>68</v>
      </c>
      <c r="F34" s="185"/>
      <c r="G34" s="185"/>
      <c r="H34" s="185"/>
      <c r="I34" s="185"/>
      <c r="J34" s="53"/>
      <c r="K34" s="49"/>
    </row>
    <row r="35" spans="2:11" ht="42" x14ac:dyDescent="0.35">
      <c r="B35" s="220"/>
      <c r="C35" s="221"/>
      <c r="D35" s="170" t="s">
        <v>71</v>
      </c>
      <c r="E35" s="171" t="s">
        <v>27</v>
      </c>
      <c r="F35" s="182"/>
      <c r="G35" s="182"/>
      <c r="H35" s="182"/>
      <c r="I35" s="182"/>
      <c r="J35" s="54"/>
      <c r="K35" s="49"/>
    </row>
    <row r="36" spans="2:11" ht="28.5" thickBot="1" x14ac:dyDescent="0.4">
      <c r="B36" s="222"/>
      <c r="C36" s="223"/>
      <c r="D36" s="172" t="s">
        <v>72</v>
      </c>
      <c r="E36" s="173" t="s">
        <v>151</v>
      </c>
      <c r="F36" s="184"/>
      <c r="G36" s="184"/>
      <c r="H36" s="184"/>
      <c r="I36" s="184"/>
      <c r="J36" s="55"/>
      <c r="K36" s="49"/>
    </row>
    <row r="37" spans="2:11" ht="28" x14ac:dyDescent="0.35">
      <c r="B37" s="218" t="s">
        <v>30</v>
      </c>
      <c r="C37" s="219"/>
      <c r="D37" s="166" t="s">
        <v>65</v>
      </c>
      <c r="E37" s="167" t="s">
        <v>31</v>
      </c>
      <c r="F37" s="185"/>
      <c r="G37" s="185"/>
      <c r="H37" s="185"/>
      <c r="I37" s="185"/>
      <c r="J37" s="53"/>
      <c r="K37" s="49"/>
    </row>
    <row r="38" spans="2:11" x14ac:dyDescent="0.35">
      <c r="B38" s="220"/>
      <c r="C38" s="221"/>
      <c r="D38" s="170" t="s">
        <v>66</v>
      </c>
      <c r="E38" s="171" t="s">
        <v>152</v>
      </c>
      <c r="F38" s="182"/>
      <c r="G38" s="182"/>
      <c r="H38" s="182"/>
      <c r="I38" s="182"/>
      <c r="J38" s="54"/>
      <c r="K38" s="49"/>
    </row>
    <row r="39" spans="2:11" ht="14.5" thickBot="1" x14ac:dyDescent="0.4">
      <c r="B39" s="222"/>
      <c r="C39" s="223"/>
      <c r="D39" s="172" t="s">
        <v>67</v>
      </c>
      <c r="E39" s="173" t="s">
        <v>64</v>
      </c>
      <c r="F39" s="184"/>
      <c r="G39" s="184"/>
      <c r="H39" s="184"/>
      <c r="I39" s="184"/>
      <c r="J39" s="55"/>
      <c r="K39" s="49"/>
    </row>
    <row r="40" spans="2:11" ht="42" x14ac:dyDescent="0.35">
      <c r="B40" s="218" t="s">
        <v>33</v>
      </c>
      <c r="C40" s="219"/>
      <c r="D40" s="166" t="s">
        <v>60</v>
      </c>
      <c r="E40" s="167" t="s">
        <v>34</v>
      </c>
      <c r="F40" s="185"/>
      <c r="G40" s="185"/>
      <c r="H40" s="185"/>
      <c r="I40" s="185"/>
      <c r="J40" s="53"/>
      <c r="K40" s="49"/>
    </row>
    <row r="41" spans="2:11" ht="28" x14ac:dyDescent="0.35">
      <c r="B41" s="220"/>
      <c r="C41" s="221"/>
      <c r="D41" s="170" t="s">
        <v>61</v>
      </c>
      <c r="E41" s="171" t="s">
        <v>57</v>
      </c>
      <c r="F41" s="182"/>
      <c r="G41" s="182"/>
      <c r="H41" s="182"/>
      <c r="I41" s="182"/>
      <c r="J41" s="54"/>
      <c r="K41" s="49"/>
    </row>
    <row r="42" spans="2:11" ht="28" x14ac:dyDescent="0.35">
      <c r="B42" s="220"/>
      <c r="C42" s="221"/>
      <c r="D42" s="170" t="s">
        <v>62</v>
      </c>
      <c r="E42" s="171" t="s">
        <v>58</v>
      </c>
      <c r="F42" s="182"/>
      <c r="G42" s="182"/>
      <c r="H42" s="182"/>
      <c r="I42" s="182"/>
      <c r="J42" s="54"/>
      <c r="K42" s="49"/>
    </row>
    <row r="43" spans="2:11" ht="28.5" thickBot="1" x14ac:dyDescent="0.4">
      <c r="B43" s="222"/>
      <c r="C43" s="223"/>
      <c r="D43" s="172" t="s">
        <v>63</v>
      </c>
      <c r="E43" s="173" t="s">
        <v>59</v>
      </c>
      <c r="F43" s="184"/>
      <c r="G43" s="184"/>
      <c r="H43" s="184"/>
      <c r="I43" s="184"/>
      <c r="J43" s="55"/>
      <c r="K43" s="49"/>
    </row>
    <row r="44" spans="2:11" ht="28" x14ac:dyDescent="0.35">
      <c r="B44" s="218" t="s">
        <v>35</v>
      </c>
      <c r="C44" s="219"/>
      <c r="D44" s="166" t="s">
        <v>53</v>
      </c>
      <c r="E44" s="167" t="s">
        <v>146</v>
      </c>
      <c r="F44" s="185"/>
      <c r="G44" s="185"/>
      <c r="H44" s="185"/>
      <c r="I44" s="185"/>
      <c r="J44" s="53"/>
      <c r="K44" s="49"/>
    </row>
    <row r="45" spans="2:11" ht="56" x14ac:dyDescent="0.35">
      <c r="B45" s="220"/>
      <c r="C45" s="221"/>
      <c r="D45" s="170" t="s">
        <v>54</v>
      </c>
      <c r="E45" s="171" t="s">
        <v>37</v>
      </c>
      <c r="F45" s="182"/>
      <c r="G45" s="182"/>
      <c r="H45" s="182"/>
      <c r="I45" s="182"/>
      <c r="J45" s="54"/>
      <c r="K45" s="49"/>
    </row>
    <row r="46" spans="2:11" ht="42" x14ac:dyDescent="0.35">
      <c r="B46" s="220"/>
      <c r="C46" s="221"/>
      <c r="D46" s="170" t="s">
        <v>55</v>
      </c>
      <c r="E46" s="171" t="s">
        <v>36</v>
      </c>
      <c r="F46" s="182"/>
      <c r="G46" s="182"/>
      <c r="H46" s="182"/>
      <c r="I46" s="182"/>
      <c r="J46" s="54"/>
      <c r="K46" s="49"/>
    </row>
    <row r="47" spans="2:11" ht="28.5" thickBot="1" x14ac:dyDescent="0.4">
      <c r="B47" s="222"/>
      <c r="C47" s="223"/>
      <c r="D47" s="172" t="s">
        <v>56</v>
      </c>
      <c r="E47" s="173" t="s">
        <v>52</v>
      </c>
      <c r="F47" s="184"/>
      <c r="G47" s="184"/>
      <c r="H47" s="184"/>
      <c r="I47" s="184"/>
      <c r="J47" s="55"/>
      <c r="K47" s="49"/>
    </row>
    <row r="48" spans="2:11" ht="28" x14ac:dyDescent="0.35">
      <c r="B48" s="218" t="s">
        <v>38</v>
      </c>
      <c r="C48" s="219"/>
      <c r="D48" s="166" t="s">
        <v>48</v>
      </c>
      <c r="E48" s="167" t="s">
        <v>45</v>
      </c>
      <c r="F48" s="185"/>
      <c r="G48" s="185"/>
      <c r="H48" s="185"/>
      <c r="I48" s="185"/>
      <c r="J48" s="53"/>
      <c r="K48" s="49"/>
    </row>
    <row r="49" spans="2:11" ht="28" x14ac:dyDescent="0.35">
      <c r="B49" s="220"/>
      <c r="C49" s="221"/>
      <c r="D49" s="170" t="s">
        <v>49</v>
      </c>
      <c r="E49" s="171" t="s">
        <v>46</v>
      </c>
      <c r="F49" s="182"/>
      <c r="G49" s="182"/>
      <c r="H49" s="182"/>
      <c r="I49" s="182"/>
      <c r="J49" s="54"/>
      <c r="K49" s="49"/>
    </row>
    <row r="50" spans="2:11" ht="28.5" thickBot="1" x14ac:dyDescent="0.4">
      <c r="B50" s="222"/>
      <c r="C50" s="223"/>
      <c r="D50" s="172" t="s">
        <v>50</v>
      </c>
      <c r="E50" s="173" t="s">
        <v>47</v>
      </c>
      <c r="F50" s="184"/>
      <c r="G50" s="184"/>
      <c r="H50" s="184"/>
      <c r="I50" s="184"/>
      <c r="J50" s="55"/>
      <c r="K50" s="49"/>
    </row>
    <row r="51" spans="2:11" x14ac:dyDescent="0.35"/>
  </sheetData>
  <sheetProtection sheet="1" objects="1" scenarios="1" selectLockedCells="1"/>
  <mergeCells count="14">
    <mergeCell ref="B6:E6"/>
    <mergeCell ref="B7:E7"/>
    <mergeCell ref="B3:J4"/>
    <mergeCell ref="B9:J11"/>
    <mergeCell ref="J13:J15"/>
    <mergeCell ref="B13:C15"/>
    <mergeCell ref="B16:C25"/>
    <mergeCell ref="F13:I13"/>
    <mergeCell ref="B48:C50"/>
    <mergeCell ref="B44:C47"/>
    <mergeCell ref="B40:C43"/>
    <mergeCell ref="B37:C39"/>
    <mergeCell ref="B34:C36"/>
    <mergeCell ref="B26:C33"/>
  </mergeCells>
  <conditionalFormatting sqref="F16:I50">
    <cfRule type="cellIs" dxfId="8" priority="5" operator="equal">
      <formula>"No"</formula>
    </cfRule>
    <cfRule type="cellIs" dxfId="7" priority="6" operator="equal">
      <formula>"Partly"</formula>
    </cfRule>
    <cfRule type="cellIs" dxfId="6" priority="7" operator="equal">
      <formula>"Yes"</formula>
    </cfRule>
  </conditionalFormatting>
  <conditionalFormatting sqref="J16:J50">
    <cfRule type="cellIs" dxfId="5" priority="1" operator="equal">
      <formula>"No"</formula>
    </cfRule>
    <cfRule type="cellIs" dxfId="4" priority="2" operator="equal">
      <formula>"Partly"</formula>
    </cfRule>
    <cfRule type="cellIs" dxfId="3" priority="3" operator="equal">
      <formula>"Yes"</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FBF5FC5-1408-41A8-9838-DFC532E4B04F}">
          <x14:formula1>
            <xm:f>'Lookups and info for graphs'!$F$12:$F$14</xm:f>
          </x14:formula1>
          <xm:sqref>F16:I50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442E3-D3D2-4274-9A38-A01D85EFFFF2}">
  <sheetPr>
    <tabColor rgb="FFFFFF00"/>
  </sheetPr>
  <dimension ref="A1:R107"/>
  <sheetViews>
    <sheetView showGridLines="0" showRowColHeaders="0" zoomScaleNormal="100" workbookViewId="0">
      <selection activeCell="C66" sqref="C66"/>
    </sheetView>
  </sheetViews>
  <sheetFormatPr defaultColWidth="0" defaultRowHeight="14" zeroHeight="1" x14ac:dyDescent="0.35"/>
  <cols>
    <col min="1" max="1" width="2.7265625" style="69" customWidth="1"/>
    <col min="2" max="2" width="2.7265625" style="68" customWidth="1"/>
    <col min="3" max="3" width="12.26953125" style="68" customWidth="1"/>
    <col min="4" max="4" width="6.1796875" style="79" customWidth="1"/>
    <col min="5" max="5" width="74.453125" style="61" customWidth="1"/>
    <col min="6" max="7" width="18.7265625" style="68" customWidth="1"/>
    <col min="8" max="9" width="8.90625" style="69" customWidth="1"/>
    <col min="10" max="10" width="8.90625" style="68" customWidth="1"/>
    <col min="11" max="11" width="3.81640625" style="68" customWidth="1"/>
    <col min="12" max="17" width="8.90625" style="68" hidden="1" customWidth="1"/>
    <col min="18" max="18" width="0" style="68" hidden="1" customWidth="1"/>
    <col min="19" max="16384" width="8.7265625" style="68" hidden="1"/>
  </cols>
  <sheetData>
    <row r="1" spans="2:14" ht="64" customHeight="1" x14ac:dyDescent="0.35">
      <c r="B1" s="61"/>
      <c r="C1" s="61"/>
      <c r="D1" s="61"/>
      <c r="F1" s="61"/>
      <c r="G1" s="61"/>
      <c r="H1" s="60"/>
      <c r="I1" s="60"/>
      <c r="J1" s="61"/>
      <c r="K1" s="61"/>
      <c r="L1" s="61"/>
      <c r="M1" s="61"/>
      <c r="N1" s="61"/>
    </row>
    <row r="2" spans="2:14" ht="20" x14ac:dyDescent="0.35">
      <c r="B2" s="237" t="s">
        <v>123</v>
      </c>
      <c r="C2" s="237"/>
      <c r="D2" s="237"/>
      <c r="E2" s="237"/>
      <c r="F2" s="237"/>
      <c r="G2" s="237"/>
      <c r="H2" s="237"/>
      <c r="I2" s="237"/>
      <c r="J2" s="237"/>
    </row>
    <row r="3" spans="2:14" ht="14.5" thickBot="1" x14ac:dyDescent="0.4">
      <c r="B3" s="56"/>
      <c r="C3" s="56"/>
      <c r="D3" s="56"/>
      <c r="E3" s="56"/>
      <c r="F3" s="56"/>
      <c r="G3" s="56"/>
      <c r="H3" s="56"/>
    </row>
    <row r="4" spans="2:14" ht="18" customHeight="1" thickTop="1" x14ac:dyDescent="0.35">
      <c r="B4" s="248" t="s">
        <v>157</v>
      </c>
      <c r="C4" s="249"/>
      <c r="D4" s="249"/>
      <c r="E4" s="249"/>
      <c r="F4" s="249"/>
      <c r="G4" s="249"/>
      <c r="H4" s="249"/>
      <c r="I4" s="249"/>
      <c r="J4" s="250"/>
    </row>
    <row r="5" spans="2:14" ht="14" customHeight="1" x14ac:dyDescent="0.35">
      <c r="B5" s="242" t="s">
        <v>128</v>
      </c>
      <c r="C5" s="243"/>
      <c r="D5" s="246" t="s">
        <v>159</v>
      </c>
      <c r="E5" s="246"/>
      <c r="F5" s="246"/>
      <c r="G5" s="246"/>
      <c r="H5" s="246"/>
      <c r="I5" s="246"/>
      <c r="J5" s="247"/>
    </row>
    <row r="6" spans="2:14" ht="14" customHeight="1" x14ac:dyDescent="0.35">
      <c r="B6" s="242" t="s">
        <v>129</v>
      </c>
      <c r="C6" s="243"/>
      <c r="D6" s="227" t="s">
        <v>158</v>
      </c>
      <c r="E6" s="227"/>
      <c r="F6" s="227"/>
      <c r="G6" s="227"/>
      <c r="H6" s="227"/>
      <c r="I6" s="227"/>
      <c r="J6" s="238"/>
    </row>
    <row r="7" spans="2:14" ht="14" customHeight="1" x14ac:dyDescent="0.35">
      <c r="B7" s="174"/>
      <c r="C7" s="138"/>
      <c r="D7" s="227"/>
      <c r="E7" s="227"/>
      <c r="F7" s="227"/>
      <c r="G7" s="227"/>
      <c r="H7" s="227"/>
      <c r="I7" s="227"/>
      <c r="J7" s="238"/>
    </row>
    <row r="8" spans="2:14" x14ac:dyDescent="0.35">
      <c r="B8" s="242" t="s">
        <v>130</v>
      </c>
      <c r="C8" s="243"/>
      <c r="D8" s="246" t="s">
        <v>160</v>
      </c>
      <c r="E8" s="246"/>
      <c r="F8" s="246"/>
      <c r="G8" s="246"/>
      <c r="H8" s="246"/>
      <c r="I8" s="246"/>
      <c r="J8" s="247"/>
    </row>
    <row r="9" spans="2:14" ht="14" customHeight="1" x14ac:dyDescent="0.35">
      <c r="B9" s="242" t="s">
        <v>131</v>
      </c>
      <c r="C9" s="243"/>
      <c r="D9" s="227" t="s">
        <v>161</v>
      </c>
      <c r="E9" s="227"/>
      <c r="F9" s="227"/>
      <c r="G9" s="227"/>
      <c r="H9" s="227"/>
      <c r="I9" s="227"/>
      <c r="J9" s="238"/>
    </row>
    <row r="10" spans="2:14" ht="14.5" thickBot="1" x14ac:dyDescent="0.4">
      <c r="B10" s="244" t="s">
        <v>132</v>
      </c>
      <c r="C10" s="245"/>
      <c r="D10" s="240" t="s">
        <v>163</v>
      </c>
      <c r="E10" s="240"/>
      <c r="F10" s="240"/>
      <c r="G10" s="240"/>
      <c r="H10" s="240"/>
      <c r="I10" s="240"/>
      <c r="J10" s="241"/>
    </row>
    <row r="11" spans="2:14" ht="14" customHeight="1" thickTop="1" x14ac:dyDescent="0.35">
      <c r="E11" s="92"/>
      <c r="F11" s="92"/>
      <c r="G11" s="92"/>
      <c r="H11" s="92"/>
      <c r="I11" s="92"/>
      <c r="J11" s="92"/>
    </row>
    <row r="12" spans="2:14" ht="17.5" x14ac:dyDescent="0.35">
      <c r="B12" s="175" t="s">
        <v>125</v>
      </c>
      <c r="C12" s="57"/>
      <c r="D12" s="57"/>
      <c r="E12" s="57"/>
      <c r="F12" s="57"/>
      <c r="G12" s="57"/>
      <c r="H12" s="57"/>
    </row>
    <row r="13" spans="2:14" ht="17.5" x14ac:dyDescent="0.35">
      <c r="B13" s="175"/>
      <c r="C13" s="57"/>
      <c r="D13" s="57"/>
      <c r="E13" s="57"/>
      <c r="F13" s="57"/>
      <c r="G13" s="57"/>
      <c r="H13" s="57"/>
    </row>
    <row r="14" spans="2:14" x14ac:dyDescent="0.35">
      <c r="B14" s="110" t="s">
        <v>107</v>
      </c>
      <c r="D14" s="119">
        <v>1</v>
      </c>
      <c r="E14" s="70"/>
      <c r="F14" s="70"/>
      <c r="G14" s="70"/>
      <c r="H14" s="57"/>
    </row>
    <row r="15" spans="2:14" x14ac:dyDescent="0.35">
      <c r="B15" s="111" t="s">
        <v>108</v>
      </c>
      <c r="D15" s="120">
        <v>2</v>
      </c>
      <c r="E15" s="57"/>
      <c r="F15" s="57"/>
      <c r="G15" s="57"/>
      <c r="H15" s="57"/>
    </row>
    <row r="16" spans="2:14" ht="17.5" x14ac:dyDescent="0.35">
      <c r="B16" s="71"/>
      <c r="D16" s="72"/>
      <c r="E16" s="57"/>
      <c r="F16" s="57"/>
      <c r="G16" s="57"/>
      <c r="H16" s="57"/>
    </row>
    <row r="17" spans="1:9" s="113" customFormat="1" ht="18" x14ac:dyDescent="0.35">
      <c r="A17" s="112"/>
      <c r="B17" s="175" t="s">
        <v>126</v>
      </c>
      <c r="D17" s="114"/>
      <c r="E17" s="115"/>
      <c r="F17" s="115"/>
      <c r="G17" s="115"/>
      <c r="H17" s="115"/>
      <c r="I17" s="112"/>
    </row>
    <row r="18" spans="1:9" ht="14.5" x14ac:dyDescent="0.35">
      <c r="B18" s="58"/>
      <c r="D18" s="59"/>
      <c r="E18" s="57"/>
      <c r="F18" s="57"/>
      <c r="G18" s="57"/>
      <c r="H18" s="57"/>
    </row>
    <row r="19" spans="1:9" ht="14.5" x14ac:dyDescent="0.35">
      <c r="B19" s="58"/>
      <c r="D19" s="59"/>
      <c r="E19" s="57"/>
      <c r="F19" s="57"/>
      <c r="G19" s="57"/>
      <c r="H19" s="57"/>
    </row>
    <row r="20" spans="1:9" ht="14.5" x14ac:dyDescent="0.35">
      <c r="B20" s="58"/>
      <c r="D20" s="59"/>
      <c r="E20" s="57"/>
      <c r="F20" s="57"/>
      <c r="G20" s="57"/>
      <c r="H20" s="57"/>
    </row>
    <row r="21" spans="1:9" ht="14.5" x14ac:dyDescent="0.35">
      <c r="B21" s="58"/>
      <c r="D21" s="59"/>
      <c r="E21" s="57"/>
      <c r="F21" s="57"/>
      <c r="G21" s="57"/>
      <c r="H21" s="57"/>
    </row>
    <row r="22" spans="1:9" ht="14.5" x14ac:dyDescent="0.35">
      <c r="B22" s="58"/>
      <c r="D22" s="59"/>
      <c r="E22" s="57"/>
      <c r="F22" s="57"/>
      <c r="G22" s="57"/>
      <c r="H22" s="57"/>
    </row>
    <row r="23" spans="1:9" ht="14.5" x14ac:dyDescent="0.35">
      <c r="B23" s="58"/>
      <c r="D23" s="59"/>
      <c r="E23" s="57"/>
      <c r="F23" s="57"/>
      <c r="G23" s="57"/>
      <c r="H23" s="57"/>
    </row>
    <row r="24" spans="1:9" ht="14.5" x14ac:dyDescent="0.35">
      <c r="B24" s="58"/>
      <c r="D24" s="59"/>
      <c r="E24" s="57"/>
      <c r="F24" s="57"/>
      <c r="G24" s="57"/>
      <c r="H24" s="57"/>
    </row>
    <row r="25" spans="1:9" ht="14.5" x14ac:dyDescent="0.35">
      <c r="B25" s="58"/>
      <c r="D25" s="59"/>
      <c r="E25" s="57"/>
      <c r="F25" s="57"/>
      <c r="G25" s="57"/>
      <c r="H25" s="57"/>
    </row>
    <row r="26" spans="1:9" ht="14.5" x14ac:dyDescent="0.35">
      <c r="B26" s="58"/>
      <c r="D26" s="59"/>
      <c r="E26" s="57"/>
      <c r="F26" s="57"/>
      <c r="G26" s="57"/>
      <c r="H26" s="57"/>
    </row>
    <row r="27" spans="1:9" ht="14.5" x14ac:dyDescent="0.35">
      <c r="B27" s="58"/>
      <c r="D27" s="59"/>
      <c r="E27" s="57"/>
      <c r="F27" s="57"/>
      <c r="G27" s="57"/>
      <c r="H27" s="57"/>
    </row>
    <row r="28" spans="1:9" ht="14.5" x14ac:dyDescent="0.35">
      <c r="B28" s="58"/>
      <c r="D28" s="59"/>
      <c r="E28" s="57"/>
      <c r="F28" s="57"/>
      <c r="G28" s="57"/>
      <c r="H28" s="57"/>
    </row>
    <row r="29" spans="1:9" ht="14.5" x14ac:dyDescent="0.35">
      <c r="B29" s="58"/>
      <c r="D29" s="59"/>
      <c r="E29" s="57"/>
      <c r="F29" s="57"/>
      <c r="G29" s="57"/>
      <c r="H29" s="57"/>
    </row>
    <row r="30" spans="1:9" ht="14.5" x14ac:dyDescent="0.35">
      <c r="B30" s="58"/>
      <c r="D30" s="59"/>
      <c r="E30" s="57"/>
      <c r="F30" s="57"/>
      <c r="G30" s="57"/>
      <c r="H30" s="57"/>
    </row>
    <row r="31" spans="1:9" ht="14.5" x14ac:dyDescent="0.35">
      <c r="B31" s="58"/>
      <c r="D31" s="59"/>
      <c r="E31" s="57"/>
      <c r="F31" s="57"/>
      <c r="G31" s="57"/>
      <c r="H31" s="57"/>
    </row>
    <row r="32" spans="1:9" ht="14.5" x14ac:dyDescent="0.35">
      <c r="B32" s="58"/>
      <c r="D32" s="59"/>
      <c r="E32" s="57"/>
      <c r="F32" s="57"/>
      <c r="G32" s="57"/>
      <c r="H32" s="57"/>
    </row>
    <row r="33" spans="2:8" ht="15.5" x14ac:dyDescent="0.35">
      <c r="B33" s="58"/>
      <c r="C33" s="106"/>
      <c r="D33" s="59"/>
      <c r="E33" s="57"/>
      <c r="F33" s="57"/>
      <c r="G33" s="57"/>
      <c r="H33" s="57"/>
    </row>
    <row r="34" spans="2:8" ht="17.5" x14ac:dyDescent="0.35">
      <c r="B34" s="176" t="s">
        <v>127</v>
      </c>
      <c r="D34" s="109"/>
      <c r="E34" s="67"/>
      <c r="F34" s="57"/>
      <c r="G34" s="57"/>
      <c r="H34" s="57"/>
    </row>
    <row r="35" spans="2:8" ht="16.5" customHeight="1" x14ac:dyDescent="0.35">
      <c r="B35" s="58"/>
      <c r="C35" s="126" t="s">
        <v>8</v>
      </c>
      <c r="D35" s="59"/>
      <c r="E35" s="57"/>
      <c r="F35" s="57"/>
      <c r="G35" s="57"/>
      <c r="H35" s="57"/>
    </row>
    <row r="36" spans="2:8" ht="16.5" customHeight="1" x14ac:dyDescent="0.35">
      <c r="B36" s="58"/>
      <c r="C36" s="106"/>
      <c r="D36" s="59"/>
      <c r="E36" s="57"/>
      <c r="F36" s="57"/>
      <c r="G36" s="57"/>
      <c r="H36" s="57"/>
    </row>
    <row r="37" spans="2:8" ht="16.5" customHeight="1" x14ac:dyDescent="0.35">
      <c r="B37" s="58"/>
      <c r="C37" s="106"/>
      <c r="D37" s="59"/>
      <c r="E37" s="57"/>
      <c r="F37" s="57"/>
      <c r="G37" s="57"/>
      <c r="H37" s="57"/>
    </row>
    <row r="38" spans="2:8" ht="16.5" customHeight="1" x14ac:dyDescent="0.35">
      <c r="B38" s="58"/>
      <c r="C38" s="106"/>
      <c r="D38" s="59"/>
      <c r="E38" s="57"/>
      <c r="F38" s="57"/>
      <c r="G38" s="57"/>
      <c r="H38" s="57"/>
    </row>
    <row r="39" spans="2:8" ht="16.5" customHeight="1" x14ac:dyDescent="0.35">
      <c r="B39" s="58"/>
      <c r="C39" s="126" t="s">
        <v>18</v>
      </c>
      <c r="D39" s="59"/>
      <c r="E39" s="57"/>
      <c r="F39" s="57"/>
      <c r="G39" s="57"/>
      <c r="H39" s="57"/>
    </row>
    <row r="40" spans="2:8" ht="16.5" customHeight="1" x14ac:dyDescent="0.35">
      <c r="B40" s="58"/>
      <c r="C40" s="127"/>
      <c r="D40" s="59"/>
      <c r="E40" s="57"/>
      <c r="F40" s="57"/>
      <c r="G40" s="57"/>
      <c r="H40" s="57"/>
    </row>
    <row r="41" spans="2:8" ht="16.5" customHeight="1" x14ac:dyDescent="0.35">
      <c r="B41" s="58"/>
      <c r="C41" s="127"/>
      <c r="D41" s="59"/>
      <c r="E41" s="57"/>
      <c r="F41" s="57"/>
      <c r="G41" s="57"/>
      <c r="H41" s="57"/>
    </row>
    <row r="42" spans="2:8" ht="16.5" customHeight="1" x14ac:dyDescent="0.35">
      <c r="B42" s="58"/>
      <c r="C42" s="127"/>
      <c r="D42" s="59"/>
      <c r="E42" s="57"/>
      <c r="F42" s="57"/>
      <c r="G42" s="57"/>
      <c r="H42" s="57"/>
    </row>
    <row r="43" spans="2:8" ht="16.5" customHeight="1" x14ac:dyDescent="0.35">
      <c r="B43" s="58"/>
      <c r="C43" s="126" t="s">
        <v>26</v>
      </c>
      <c r="D43" s="59"/>
      <c r="E43" s="57"/>
      <c r="F43" s="57"/>
      <c r="G43" s="57"/>
      <c r="H43" s="57"/>
    </row>
    <row r="44" spans="2:8" ht="16.5" customHeight="1" x14ac:dyDescent="0.35">
      <c r="B44" s="58"/>
      <c r="C44" s="127"/>
      <c r="D44" s="59"/>
      <c r="E44" s="57"/>
      <c r="F44" s="57"/>
      <c r="G44" s="57"/>
      <c r="H44" s="57"/>
    </row>
    <row r="45" spans="2:8" ht="16.5" customHeight="1" x14ac:dyDescent="0.35">
      <c r="B45" s="58"/>
      <c r="C45" s="127"/>
      <c r="D45" s="59"/>
      <c r="E45" s="57"/>
      <c r="F45" s="57"/>
      <c r="G45" s="57"/>
      <c r="H45" s="57"/>
    </row>
    <row r="46" spans="2:8" ht="16.5" customHeight="1" x14ac:dyDescent="0.35">
      <c r="B46" s="58"/>
      <c r="C46" s="127"/>
      <c r="D46" s="59"/>
      <c r="E46" s="57"/>
      <c r="F46" s="57"/>
      <c r="G46" s="57"/>
      <c r="H46" s="57"/>
    </row>
    <row r="47" spans="2:8" ht="16.5" customHeight="1" x14ac:dyDescent="0.35">
      <c r="B47" s="58"/>
      <c r="C47" s="126" t="s">
        <v>30</v>
      </c>
      <c r="D47" s="59"/>
      <c r="E47" s="57"/>
      <c r="F47" s="57"/>
      <c r="G47" s="57"/>
      <c r="H47" s="57"/>
    </row>
    <row r="48" spans="2:8" ht="16.5" customHeight="1" x14ac:dyDescent="0.35">
      <c r="B48" s="58"/>
      <c r="C48" s="127"/>
      <c r="D48" s="59"/>
      <c r="E48" s="57"/>
      <c r="F48" s="57"/>
      <c r="G48" s="57"/>
      <c r="H48" s="57"/>
    </row>
    <row r="49" spans="1:10" ht="16.5" customHeight="1" x14ac:dyDescent="0.35">
      <c r="B49" s="58"/>
      <c r="C49" s="127"/>
      <c r="D49" s="59"/>
      <c r="E49" s="57"/>
      <c r="F49" s="57"/>
      <c r="G49" s="57"/>
      <c r="H49" s="57"/>
    </row>
    <row r="50" spans="1:10" ht="16.5" customHeight="1" x14ac:dyDescent="0.35">
      <c r="B50" s="58"/>
      <c r="C50" s="127"/>
      <c r="D50" s="59"/>
      <c r="E50" s="57"/>
      <c r="F50" s="57"/>
      <c r="G50" s="57"/>
      <c r="H50" s="57"/>
    </row>
    <row r="51" spans="1:10" ht="16.5" customHeight="1" x14ac:dyDescent="0.35">
      <c r="B51" s="58"/>
      <c r="C51" s="126" t="s">
        <v>33</v>
      </c>
      <c r="D51" s="59"/>
      <c r="E51" s="57"/>
      <c r="F51" s="57"/>
      <c r="G51" s="57"/>
      <c r="H51" s="57"/>
    </row>
    <row r="52" spans="1:10" ht="16.5" customHeight="1" x14ac:dyDescent="0.35">
      <c r="B52" s="58"/>
      <c r="C52" s="127"/>
      <c r="D52" s="59"/>
      <c r="E52" s="57"/>
      <c r="F52" s="57"/>
      <c r="G52" s="57"/>
      <c r="H52" s="57"/>
    </row>
    <row r="53" spans="1:10" ht="16.5" customHeight="1" x14ac:dyDescent="0.35">
      <c r="B53" s="58"/>
      <c r="C53" s="127"/>
      <c r="D53" s="59"/>
      <c r="E53" s="57"/>
      <c r="F53" s="57"/>
      <c r="G53" s="57"/>
      <c r="H53" s="57"/>
    </row>
    <row r="54" spans="1:10" ht="16.5" customHeight="1" x14ac:dyDescent="0.35">
      <c r="B54" s="58"/>
      <c r="C54" s="127"/>
      <c r="D54" s="59"/>
      <c r="E54" s="57"/>
      <c r="F54" s="57"/>
      <c r="G54" s="57"/>
      <c r="H54" s="57"/>
    </row>
    <row r="55" spans="1:10" ht="16.5" customHeight="1" x14ac:dyDescent="0.35">
      <c r="B55" s="58"/>
      <c r="C55" s="126" t="s">
        <v>35</v>
      </c>
      <c r="D55" s="59"/>
      <c r="E55" s="57"/>
      <c r="F55" s="57"/>
      <c r="G55" s="57"/>
      <c r="H55" s="57"/>
    </row>
    <row r="56" spans="1:10" ht="16.5" customHeight="1" x14ac:dyDescent="0.35">
      <c r="B56" s="58"/>
      <c r="C56" s="127"/>
      <c r="D56" s="59"/>
      <c r="E56" s="57"/>
      <c r="F56" s="57"/>
      <c r="G56" s="57"/>
      <c r="H56" s="57"/>
    </row>
    <row r="57" spans="1:10" ht="16.5" customHeight="1" x14ac:dyDescent="0.35">
      <c r="B57" s="58"/>
      <c r="C57" s="127"/>
      <c r="D57" s="59"/>
      <c r="E57" s="57"/>
      <c r="F57" s="57"/>
      <c r="G57" s="57"/>
      <c r="H57" s="57"/>
    </row>
    <row r="58" spans="1:10" ht="16.5" customHeight="1" x14ac:dyDescent="0.35">
      <c r="B58" s="58"/>
      <c r="C58" s="127"/>
      <c r="D58" s="59"/>
      <c r="E58" s="57"/>
      <c r="F58" s="57"/>
      <c r="G58" s="57"/>
      <c r="H58" s="57"/>
    </row>
    <row r="59" spans="1:10" ht="16.5" customHeight="1" x14ac:dyDescent="0.35">
      <c r="B59" s="58"/>
      <c r="C59" s="126" t="s">
        <v>38</v>
      </c>
      <c r="D59" s="59"/>
      <c r="E59" s="57"/>
      <c r="F59" s="57"/>
      <c r="G59" s="57"/>
      <c r="H59" s="57"/>
    </row>
    <row r="60" spans="1:10" ht="16.5" customHeight="1" x14ac:dyDescent="0.35">
      <c r="A60" s="239">
        <v>0</v>
      </c>
      <c r="B60" s="239"/>
      <c r="C60" s="239"/>
      <c r="D60" s="239"/>
      <c r="E60" s="239"/>
      <c r="F60" s="57"/>
      <c r="G60" s="57"/>
      <c r="H60" s="57"/>
    </row>
    <row r="61" spans="1:10" ht="16.5" customHeight="1" x14ac:dyDescent="0.35">
      <c r="A61" s="239"/>
      <c r="B61" s="239"/>
      <c r="C61" s="239"/>
      <c r="D61" s="239"/>
      <c r="E61" s="239"/>
      <c r="F61" s="57"/>
      <c r="G61" s="57"/>
      <c r="H61" s="57"/>
    </row>
    <row r="62" spans="1:10" ht="16.5" customHeight="1" x14ac:dyDescent="0.35">
      <c r="A62" s="239"/>
      <c r="B62" s="239"/>
      <c r="C62" s="239"/>
      <c r="D62" s="239"/>
      <c r="E62" s="239"/>
      <c r="F62" s="57"/>
      <c r="G62" s="57"/>
      <c r="H62" s="57"/>
    </row>
    <row r="63" spans="1:10" ht="16.5" customHeight="1" x14ac:dyDescent="0.35">
      <c r="A63" s="239"/>
      <c r="B63" s="239"/>
      <c r="C63" s="239"/>
      <c r="D63" s="239"/>
      <c r="E63" s="239"/>
      <c r="F63" s="57"/>
      <c r="G63" s="57"/>
      <c r="H63" s="57"/>
    </row>
    <row r="64" spans="1:10" ht="16.5" customHeight="1" x14ac:dyDescent="0.35">
      <c r="A64" s="122"/>
      <c r="B64" s="123"/>
      <c r="C64" s="121"/>
      <c r="D64" s="124"/>
      <c r="E64" s="125"/>
      <c r="F64" s="125"/>
      <c r="G64" s="125"/>
      <c r="H64" s="125"/>
      <c r="I64" s="122"/>
      <c r="J64" s="121"/>
    </row>
    <row r="65" spans="1:18" ht="18" thickBot="1" x14ac:dyDescent="0.4">
      <c r="A65" s="73"/>
      <c r="B65" s="177" t="s">
        <v>162</v>
      </c>
      <c r="D65" s="59"/>
      <c r="E65" s="57"/>
      <c r="F65" s="57"/>
      <c r="G65" s="57"/>
      <c r="I65" s="68"/>
      <c r="R65" s="94"/>
    </row>
    <row r="66" spans="1:18" ht="17.5" x14ac:dyDescent="0.35">
      <c r="A66" s="73"/>
      <c r="B66" s="74"/>
      <c r="C66" s="139"/>
      <c r="D66" s="140"/>
      <c r="E66" s="141"/>
      <c r="F66" s="193" t="s">
        <v>107</v>
      </c>
      <c r="G66" s="194" t="s">
        <v>108</v>
      </c>
      <c r="I66" s="68"/>
      <c r="R66" s="94"/>
    </row>
    <row r="67" spans="1:18" ht="18" thickBot="1" x14ac:dyDescent="0.4">
      <c r="A67" s="73"/>
      <c r="B67" s="73"/>
      <c r="C67" s="142" t="s">
        <v>6</v>
      </c>
      <c r="D67" s="143" t="s">
        <v>7</v>
      </c>
      <c r="E67" s="144"/>
      <c r="F67" s="195" t="str" cm="1">
        <f t="array" ref="F67">INDEX('Lookups and info for graphs'!C12:C15,'Summary results'!D14)</f>
        <v xml:space="preserve"> </v>
      </c>
      <c r="G67" s="196" t="str" cm="1">
        <f t="array" ref="G67">INDEX('Lookups and info for graphs'!C12:C15,'Summary results'!D15)</f>
        <v xml:space="preserve"> </v>
      </c>
      <c r="I67" s="75"/>
      <c r="J67" s="76"/>
      <c r="K67" s="76"/>
      <c r="R67" s="94"/>
    </row>
    <row r="68" spans="1:18" ht="14.5" customHeight="1" x14ac:dyDescent="0.35">
      <c r="A68" s="77">
        <v>1</v>
      </c>
      <c r="C68" s="145" t="s">
        <v>112</v>
      </c>
      <c r="D68" s="146" t="str">
        <f>'Self-Assessment Questionnaire'!D16</f>
        <v>1-1</v>
      </c>
      <c r="E68" s="147" t="str">
        <f>'Self-Assessment Questionnaire'!E16</f>
        <v>Do you have an appointed Clinical Lead?</v>
      </c>
      <c r="F68" s="186" t="str" cm="1">
        <f t="array" ref="F68">IF(INDEX('Self-Assessment Questionnaire'!$F$16:$I$50,$A68,$D$14)=0,"&lt;empty&gt;",INDEX('Self-Assessment Questionnaire'!$F$16:$I$50,$A68,$D$14))</f>
        <v>&lt;empty&gt;</v>
      </c>
      <c r="G68" s="178" t="str" cm="1">
        <f t="array" ref="G68">IF(INDEX('Self-Assessment Questionnaire'!$F$16:$I$50,$A68,$D$15)=0,"&lt;empty&gt;",INDEX('Self-Assessment Questionnaire'!$F$16:$I$50,$A68,$D$15))</f>
        <v>&lt;empty&gt;</v>
      </c>
      <c r="I68" s="79"/>
      <c r="R68" s="94"/>
    </row>
    <row r="69" spans="1:18" ht="14.5" customHeight="1" x14ac:dyDescent="0.35">
      <c r="A69" s="77">
        <v>2</v>
      </c>
      <c r="B69" s="73"/>
      <c r="C69" s="148" t="s">
        <v>112</v>
      </c>
      <c r="D69" s="149" t="str">
        <f>'Self-Assessment Questionnaire'!D17</f>
        <v>1-2</v>
      </c>
      <c r="E69" s="150" t="str">
        <f>'Self-Assessment Questionnaire'!E17</f>
        <v>Have you arranged administrative support?</v>
      </c>
      <c r="F69" s="187" t="str" cm="1">
        <f t="array" ref="F69">IF(INDEX('Self-Assessment Questionnaire'!$F$16:$I$50,$A69,$D$14)=0,"&lt;empty&gt;",INDEX('Self-Assessment Questionnaire'!$F$16:$I$50,$A69,$D$14))</f>
        <v>&lt;empty&gt;</v>
      </c>
      <c r="G69" s="188" t="str" cm="1">
        <f t="array" ref="G69">IF(INDEX('Self-Assessment Questionnaire'!$F$16:$I$50,$A69,$D$15)=0,"&lt;empty&gt;",INDEX('Self-Assessment Questionnaire'!$F$16:$I$50,$A69,$D$15))</f>
        <v>&lt;empty&gt;</v>
      </c>
      <c r="I69" s="79"/>
      <c r="R69" s="94"/>
    </row>
    <row r="70" spans="1:18" ht="25" x14ac:dyDescent="0.35">
      <c r="A70" s="77">
        <v>3</v>
      </c>
      <c r="B70" s="73"/>
      <c r="C70" s="148" t="s">
        <v>112</v>
      </c>
      <c r="D70" s="149" t="str">
        <f>'Self-Assessment Questionnaire'!D18</f>
        <v>1-3</v>
      </c>
      <c r="E70" s="150" t="str">
        <f>'Self-Assessment Questionnaire'!E18</f>
        <v>Do you have a Standard Operating Procedure (SOP), endorsed by Trust management and commissioners, in place?</v>
      </c>
      <c r="F70" s="187" t="str" cm="1">
        <f t="array" ref="F70">IF(INDEX('Self-Assessment Questionnaire'!$F$16:$I$50,$A70,$D$14)=0,"&lt;empty&gt;",INDEX('Self-Assessment Questionnaire'!$F$16:$I$50,$A70,$D$14))</f>
        <v>&lt;empty&gt;</v>
      </c>
      <c r="G70" s="188" t="str" cm="1">
        <f t="array" ref="G70">IF(INDEX('Self-Assessment Questionnaire'!$F$16:$I$50,$A70,$D$15)=0,"&lt;empty&gt;",INDEX('Self-Assessment Questionnaire'!$F$16:$I$50,$A70,$D$15))</f>
        <v>&lt;empty&gt;</v>
      </c>
      <c r="I70" s="79"/>
      <c r="R70" s="94"/>
    </row>
    <row r="71" spans="1:18" ht="25" x14ac:dyDescent="0.35">
      <c r="A71" s="77">
        <v>4</v>
      </c>
      <c r="B71" s="73"/>
      <c r="C71" s="148" t="s">
        <v>112</v>
      </c>
      <c r="D71" s="149" t="str">
        <f>'Self-Assessment Questionnaire'!D19</f>
        <v>1-4</v>
      </c>
      <c r="E71" s="150" t="str">
        <f>'Self-Assessment Questionnaire'!E19</f>
        <v>Does your SOP cover the whole pathway, including medical management, emergency referral, imaging, and transfer?</v>
      </c>
      <c r="F71" s="187" t="str" cm="1">
        <f t="array" ref="F71">IF(INDEX('Self-Assessment Questionnaire'!$F$16:$I$50,$A71,$D$14)=0,"&lt;empty&gt;",INDEX('Self-Assessment Questionnaire'!$F$16:$I$50,$A71,$D$14))</f>
        <v>&lt;empty&gt;</v>
      </c>
      <c r="G71" s="188" t="str" cm="1">
        <f t="array" ref="G71">IF(INDEX('Self-Assessment Questionnaire'!$F$16:$I$50,$A71,$D$15)=0,"&lt;empty&gt;",INDEX('Self-Assessment Questionnaire'!$F$16:$I$50,$A71,$D$15))</f>
        <v>&lt;empty&gt;</v>
      </c>
      <c r="I71" s="79"/>
      <c r="R71" s="94"/>
    </row>
    <row r="72" spans="1:18" ht="14.5" customHeight="1" x14ac:dyDescent="0.35">
      <c r="A72" s="77">
        <v>5</v>
      </c>
      <c r="B72" s="73"/>
      <c r="C72" s="148" t="s">
        <v>112</v>
      </c>
      <c r="D72" s="149" t="str">
        <f>'Self-Assessment Questionnaire'!D20</f>
        <v>1-5</v>
      </c>
      <c r="E72" s="150" t="str">
        <f>'Self-Assessment Questionnaire'!E20</f>
        <v>Is your SOP reviewed and updated annually?</v>
      </c>
      <c r="F72" s="187" t="str" cm="1">
        <f t="array" ref="F72">IF(INDEX('Self-Assessment Questionnaire'!$F$16:$I$50,$A72,$D$14)=0,"&lt;empty&gt;",INDEX('Self-Assessment Questionnaire'!$F$16:$I$50,$A72,$D$14))</f>
        <v>&lt;empty&gt;</v>
      </c>
      <c r="G72" s="188" t="str" cm="1">
        <f t="array" ref="G72">IF(INDEX('Self-Assessment Questionnaire'!$F$16:$I$50,$A72,$D$15)=0,"&lt;empty&gt;",INDEX('Self-Assessment Questionnaire'!$F$16:$I$50,$A72,$D$15))</f>
        <v>&lt;empty&gt;</v>
      </c>
      <c r="I72" s="79"/>
      <c r="Q72" s="94"/>
      <c r="R72" s="94"/>
    </row>
    <row r="73" spans="1:18" s="69" customFormat="1" ht="14.5" customHeight="1" x14ac:dyDescent="0.35">
      <c r="A73" s="77">
        <v>6</v>
      </c>
      <c r="B73" s="73"/>
      <c r="C73" s="148" t="s">
        <v>112</v>
      </c>
      <c r="D73" s="149" t="str">
        <f>'Self-Assessment Questionnaire'!D21</f>
        <v>1-6</v>
      </c>
      <c r="E73" s="150" t="str">
        <f>'Self-Assessment Questionnaire'!E21</f>
        <v xml:space="preserve">Do you hold regional governance meetings at least quarterly? </v>
      </c>
      <c r="F73" s="187" t="str" cm="1">
        <f t="array" ref="F73">IF(INDEX('Self-Assessment Questionnaire'!$F$16:$I$50,$A73,$D$14)=0,"&lt;empty&gt;",INDEX('Self-Assessment Questionnaire'!$F$16:$I$50,$A73,$D$14))</f>
        <v>&lt;empty&gt;</v>
      </c>
      <c r="G73" s="188" t="str" cm="1">
        <f t="array" ref="G73">IF(INDEX('Self-Assessment Questionnaire'!$F$16:$I$50,$A73,$D$15)=0,"&lt;empty&gt;",INDEX('Self-Assessment Questionnaire'!$F$16:$I$50,$A73,$D$15))</f>
        <v>&lt;empty&gt;</v>
      </c>
      <c r="I73" s="79"/>
      <c r="J73" s="68"/>
      <c r="K73" s="68"/>
      <c r="L73" s="68"/>
      <c r="M73" s="68"/>
      <c r="N73" s="68"/>
      <c r="O73" s="68"/>
      <c r="Q73" s="94"/>
      <c r="R73" s="94"/>
    </row>
    <row r="74" spans="1:18" s="69" customFormat="1" ht="14.5" customHeight="1" x14ac:dyDescent="0.35">
      <c r="A74" s="77">
        <v>7</v>
      </c>
      <c r="B74" s="73"/>
      <c r="C74" s="148" t="s">
        <v>112</v>
      </c>
      <c r="D74" s="149" t="str">
        <f>'Self-Assessment Questionnaire'!D22</f>
        <v>1-7</v>
      </c>
      <c r="E74" s="150" t="str">
        <f>'Self-Assessment Questionnaire'!E22</f>
        <v>Do you participate in the national annual governance review?</v>
      </c>
      <c r="F74" s="187" t="str" cm="1">
        <f t="array" ref="F74">IF(INDEX('Self-Assessment Questionnaire'!$F$16:$I$50,$A74,$D$14)=0,"&lt;empty&gt;",INDEX('Self-Assessment Questionnaire'!$F$16:$I$50,$A74,$D$14))</f>
        <v>&lt;empty&gt;</v>
      </c>
      <c r="G74" s="188" t="str" cm="1">
        <f t="array" ref="G74">IF(INDEX('Self-Assessment Questionnaire'!$F$16:$I$50,$A74,$D$15)=0,"&lt;empty&gt;",INDEX('Self-Assessment Questionnaire'!$F$16:$I$50,$A74,$D$15))</f>
        <v>&lt;empty&gt;</v>
      </c>
      <c r="I74" s="79"/>
      <c r="J74" s="68"/>
      <c r="K74" s="68"/>
      <c r="L74" s="68"/>
      <c r="M74" s="68"/>
      <c r="N74" s="68"/>
      <c r="O74" s="68"/>
      <c r="Q74" s="94"/>
      <c r="R74" s="94"/>
    </row>
    <row r="75" spans="1:18" s="69" customFormat="1" ht="14" customHeight="1" x14ac:dyDescent="0.35">
      <c r="A75" s="77">
        <v>8</v>
      </c>
      <c r="B75" s="73"/>
      <c r="C75" s="148" t="s">
        <v>112</v>
      </c>
      <c r="D75" s="149" t="str">
        <f>'Self-Assessment Questionnaire'!D23</f>
        <v>1-8</v>
      </c>
      <c r="E75" s="150" t="str">
        <f>'Self-Assessment Questionnaire'!E23</f>
        <v>Have you made arrangements to collect key performance indicators (KPIs)?</v>
      </c>
      <c r="F75" s="187" t="str" cm="1">
        <f t="array" ref="F75">IF(INDEX('Self-Assessment Questionnaire'!$F$16:$I$50,$A75,$D$14)=0,"&lt;empty&gt;",INDEX('Self-Assessment Questionnaire'!$F$16:$I$50,$A75,$D$14))</f>
        <v>&lt;empty&gt;</v>
      </c>
      <c r="G75" s="188" t="str" cm="1">
        <f t="array" ref="G75">IF(INDEX('Self-Assessment Questionnaire'!$F$16:$I$50,$A75,$D$15)=0,"&lt;empty&gt;",INDEX('Self-Assessment Questionnaire'!$F$16:$I$50,$A75,$D$15))</f>
        <v>&lt;empty&gt;</v>
      </c>
      <c r="I75" s="79"/>
      <c r="J75" s="68"/>
      <c r="K75" s="68"/>
      <c r="L75" s="68"/>
      <c r="M75" s="68"/>
      <c r="N75" s="68"/>
      <c r="O75" s="68"/>
      <c r="R75" s="94"/>
    </row>
    <row r="76" spans="1:18" s="69" customFormat="1" ht="14.5" customHeight="1" x14ac:dyDescent="0.35">
      <c r="A76" s="77">
        <v>9</v>
      </c>
      <c r="B76" s="73"/>
      <c r="C76" s="148" t="s">
        <v>112</v>
      </c>
      <c r="D76" s="149" t="str">
        <f>'Self-Assessment Questionnaire'!D24</f>
        <v>1-9</v>
      </c>
      <c r="E76" s="150" t="str">
        <f>'Self-Assessment Questionnaire'!E24</f>
        <v>Have you completed KPI baseline monitoring?</v>
      </c>
      <c r="F76" s="187" t="str" cm="1">
        <f t="array" ref="F76">IF(INDEX('Self-Assessment Questionnaire'!$F$16:$I$50,$A76,$D$14)=0,"&lt;empty&gt;",INDEX('Self-Assessment Questionnaire'!$F$16:$I$50,$A76,$D$14))</f>
        <v>&lt;empty&gt;</v>
      </c>
      <c r="G76" s="188" t="str" cm="1">
        <f t="array" ref="G76">IF(INDEX('Self-Assessment Questionnaire'!$F$16:$I$50,$A76,$D$15)=0,"&lt;empty&gt;",INDEX('Self-Assessment Questionnaire'!$F$16:$I$50,$A76,$D$15))</f>
        <v>&lt;empty&gt;</v>
      </c>
      <c r="I76" s="79"/>
      <c r="J76" s="68"/>
      <c r="K76" s="68"/>
      <c r="L76" s="68"/>
      <c r="M76" s="68"/>
      <c r="N76" s="68"/>
      <c r="O76" s="68"/>
      <c r="Q76" s="94"/>
      <c r="R76" s="94"/>
    </row>
    <row r="77" spans="1:18" s="69" customFormat="1" ht="15" customHeight="1" thickBot="1" x14ac:dyDescent="0.4">
      <c r="A77" s="77">
        <v>10</v>
      </c>
      <c r="B77" s="73"/>
      <c r="C77" s="151" t="s">
        <v>112</v>
      </c>
      <c r="D77" s="152" t="str">
        <f>'Self-Assessment Questionnaire'!D25</f>
        <v>1-10</v>
      </c>
      <c r="E77" s="153" t="str">
        <f>'Self-Assessment Questionnaire'!E25</f>
        <v>Do you monitor and review KPIs?</v>
      </c>
      <c r="F77" s="189" t="str" cm="1">
        <f t="array" ref="F77">IF(INDEX('Self-Assessment Questionnaire'!$F$16:$I$50,$A77,$D$14)=0,"&lt;empty&gt;",INDEX('Self-Assessment Questionnaire'!$F$16:$I$50,$A77,$D$14))</f>
        <v>&lt;empty&gt;</v>
      </c>
      <c r="G77" s="190" t="str" cm="1">
        <f t="array" ref="G77">IF(INDEX('Self-Assessment Questionnaire'!$F$16:$I$50,$A77,$D$15)=0,"&lt;empty&gt;",INDEX('Self-Assessment Questionnaire'!$F$16:$I$50,$A77,$D$15))</f>
        <v>&lt;empty&gt;</v>
      </c>
      <c r="I77" s="79"/>
      <c r="J77" s="68"/>
      <c r="K77" s="68"/>
      <c r="L77" s="68"/>
      <c r="M77" s="68"/>
      <c r="N77" s="68"/>
      <c r="O77" s="68"/>
      <c r="Q77" s="94"/>
      <c r="R77" s="94"/>
    </row>
    <row r="78" spans="1:18" s="69" customFormat="1" ht="14.5" customHeight="1" x14ac:dyDescent="0.35">
      <c r="A78" s="77">
        <v>11</v>
      </c>
      <c r="B78" s="73"/>
      <c r="C78" s="145" t="s">
        <v>113</v>
      </c>
      <c r="D78" s="146" t="str">
        <f>'Self-Assessment Questionnaire'!D26</f>
        <v>2-1</v>
      </c>
      <c r="E78" s="147" t="str">
        <f>'Self-Assessment Questionnaire'!E26</f>
        <v>Is there appropriate multidisciplinary and managerial support in place?</v>
      </c>
      <c r="F78" s="186" t="str" cm="1">
        <f t="array" ref="F78">IF(INDEX('Self-Assessment Questionnaire'!$F$16:$I$50,$A78,$D$14)=0,"&lt;empty&gt;",INDEX('Self-Assessment Questionnaire'!$F$16:$I$50,$A78,$D$14))</f>
        <v>&lt;empty&gt;</v>
      </c>
      <c r="G78" s="178" t="str" cm="1">
        <f t="array" ref="G78">IF(INDEX('Self-Assessment Questionnaire'!$F$16:$I$50,$A78,$D$15)=0,"&lt;empty&gt;",INDEX('Self-Assessment Questionnaire'!$F$16:$I$50,$A78,$D$15))</f>
        <v>&lt;empty&gt;</v>
      </c>
      <c r="I78" s="79"/>
      <c r="J78" s="68"/>
      <c r="K78" s="68"/>
      <c r="L78" s="68"/>
      <c r="M78" s="68"/>
      <c r="N78" s="68"/>
      <c r="O78" s="68"/>
      <c r="Q78" s="94"/>
      <c r="R78" s="94"/>
    </row>
    <row r="79" spans="1:18" s="69" customFormat="1" ht="14.5" customHeight="1" x14ac:dyDescent="0.35">
      <c r="A79" s="77">
        <v>12</v>
      </c>
      <c r="B79" s="73"/>
      <c r="C79" s="148" t="s">
        <v>113</v>
      </c>
      <c r="D79" s="149" t="str">
        <f>'Self-Assessment Questionnaire'!D27</f>
        <v>2-2</v>
      </c>
      <c r="E79" s="150" t="str">
        <f>'Self-Assessment Questionnaire'!E27</f>
        <v>Have you agreed the named members of your multi disciplinary team</v>
      </c>
      <c r="F79" s="187" t="str" cm="1">
        <f t="array" ref="F79">IF(INDEX('Self-Assessment Questionnaire'!$F$16:$I$50,$A79,$D$14)=0,"&lt;empty&gt;",INDEX('Self-Assessment Questionnaire'!$F$16:$I$50,$A79,$D$14))</f>
        <v>&lt;empty&gt;</v>
      </c>
      <c r="G79" s="188" t="str" cm="1">
        <f t="array" ref="G79">IF(INDEX('Self-Assessment Questionnaire'!$F$16:$I$50,$A79,$D$15)=0,"&lt;empty&gt;",INDEX('Self-Assessment Questionnaire'!$F$16:$I$50,$A79,$D$15))</f>
        <v>&lt;empty&gt;</v>
      </c>
      <c r="I79" s="79"/>
      <c r="J79" s="68"/>
      <c r="K79" s="68"/>
      <c r="L79" s="68"/>
      <c r="M79" s="68"/>
      <c r="N79" s="68"/>
      <c r="O79" s="68"/>
      <c r="Q79" s="94"/>
      <c r="R79" s="94"/>
    </row>
    <row r="80" spans="1:18" s="69" customFormat="1" ht="14.5" customHeight="1" x14ac:dyDescent="0.35">
      <c r="A80" s="77">
        <v>13</v>
      </c>
      <c r="B80" s="63"/>
      <c r="C80" s="148" t="s">
        <v>113</v>
      </c>
      <c r="D80" s="149" t="str">
        <f>'Self-Assessment Questionnaire'!D28</f>
        <v>2-3</v>
      </c>
      <c r="E80" s="150" t="str">
        <f>'Self-Assessment Questionnaire'!E28</f>
        <v>Does your MDT include a cardiac and vascular surgeon and an interventional radiologist?</v>
      </c>
      <c r="F80" s="187" t="str" cm="1">
        <f t="array" ref="F80">IF(INDEX('Self-Assessment Questionnaire'!$F$16:$I$50,$A80,$D$14)=0,"&lt;empty&gt;",INDEX('Self-Assessment Questionnaire'!$F$16:$I$50,$A80,$D$14))</f>
        <v>&lt;empty&gt;</v>
      </c>
      <c r="G80" s="188" t="str" cm="1">
        <f t="array" ref="G80">IF(INDEX('Self-Assessment Questionnaire'!$F$16:$I$50,$A80,$D$15)=0,"&lt;empty&gt;",INDEX('Self-Assessment Questionnaire'!$F$16:$I$50,$A80,$D$15))</f>
        <v>&lt;empty&gt;</v>
      </c>
      <c r="I80" s="79"/>
      <c r="J80" s="68"/>
      <c r="K80" s="68"/>
      <c r="L80" s="68"/>
      <c r="M80" s="68"/>
      <c r="N80" s="68"/>
      <c r="O80" s="68"/>
      <c r="Q80" s="94"/>
      <c r="R80" s="94"/>
    </row>
    <row r="81" spans="1:18" s="69" customFormat="1" ht="14.5" customHeight="1" x14ac:dyDescent="0.35">
      <c r="A81" s="77">
        <v>14</v>
      </c>
      <c r="B81" s="63"/>
      <c r="C81" s="148" t="s">
        <v>113</v>
      </c>
      <c r="D81" s="149" t="str">
        <f>'Self-Assessment Questionnaire'!D29</f>
        <v>2-4</v>
      </c>
      <c r="E81" s="150" t="str">
        <f>'Self-Assessment Questionnaire'!E29</f>
        <v>Does your MDT have a regular MDM?</v>
      </c>
      <c r="F81" s="187" t="str" cm="1">
        <f t="array" ref="F81">IF(INDEX('Self-Assessment Questionnaire'!$F$16:$I$50,$A81,$D$14)=0,"&lt;empty&gt;",INDEX('Self-Assessment Questionnaire'!$F$16:$I$50,$A81,$D$14))</f>
        <v>&lt;empty&gt;</v>
      </c>
      <c r="G81" s="188" t="str" cm="1">
        <f t="array" ref="G81">IF(INDEX('Self-Assessment Questionnaire'!$F$16:$I$50,$A81,$D$15)=0,"&lt;empty&gt;",INDEX('Self-Assessment Questionnaire'!$F$16:$I$50,$A81,$D$15))</f>
        <v>&lt;empty&gt;</v>
      </c>
      <c r="I81" s="79"/>
      <c r="J81" s="68"/>
      <c r="K81" s="68"/>
      <c r="L81" s="68"/>
      <c r="M81" s="68"/>
      <c r="N81" s="68"/>
      <c r="O81" s="68"/>
      <c r="Q81" s="94"/>
      <c r="R81" s="94"/>
    </row>
    <row r="82" spans="1:18" s="69" customFormat="1" ht="14.5" customHeight="1" x14ac:dyDescent="0.35">
      <c r="A82" s="77">
        <v>15</v>
      </c>
      <c r="B82" s="63"/>
      <c r="C82" s="148" t="s">
        <v>113</v>
      </c>
      <c r="D82" s="149" t="str">
        <f>'Self-Assessment Questionnaire'!D30</f>
        <v>2-5</v>
      </c>
      <c r="E82" s="150" t="str">
        <f>'Self-Assessment Questionnaire'!E30</f>
        <v>Is the frequency of MDMs regular enough to allow timely decision making?</v>
      </c>
      <c r="F82" s="187" t="str" cm="1">
        <f t="array" ref="F82">IF(INDEX('Self-Assessment Questionnaire'!$F$16:$I$50,$A82,$D$14)=0,"&lt;empty&gt;",INDEX('Self-Assessment Questionnaire'!$F$16:$I$50,$A82,$D$14))</f>
        <v>&lt;empty&gt;</v>
      </c>
      <c r="G82" s="188" t="str" cm="1">
        <f t="array" ref="G82">IF(INDEX('Self-Assessment Questionnaire'!$F$16:$I$50,$A82,$D$15)=0,"&lt;empty&gt;",INDEX('Self-Assessment Questionnaire'!$F$16:$I$50,$A82,$D$15))</f>
        <v>&lt;empty&gt;</v>
      </c>
      <c r="I82" s="79"/>
      <c r="J82" s="68"/>
      <c r="K82" s="68"/>
      <c r="L82" s="68"/>
      <c r="M82" s="68"/>
      <c r="N82" s="68"/>
      <c r="O82" s="68"/>
      <c r="Q82" s="94"/>
      <c r="R82" s="94"/>
    </row>
    <row r="83" spans="1:18" s="69" customFormat="1" ht="25" x14ac:dyDescent="0.35">
      <c r="A83" s="77">
        <v>16</v>
      </c>
      <c r="B83" s="63"/>
      <c r="C83" s="148" t="s">
        <v>113</v>
      </c>
      <c r="D83" s="149" t="str">
        <f>'Self-Assessment Questionnaire'!D31</f>
        <v>2-6</v>
      </c>
      <c r="E83" s="150" t="str">
        <f>'Self-Assessment Questionnaire'!E31</f>
        <v>Is there a facility to hold urgent ad-hoc MDM calls 24 hours a day, seven days per week, by members of the on-call rota?</v>
      </c>
      <c r="F83" s="187" t="str" cm="1">
        <f t="array" ref="F83">IF(INDEX('Self-Assessment Questionnaire'!$F$16:$I$50,$A83,$D$14)=0,"&lt;empty&gt;",INDEX('Self-Assessment Questionnaire'!$F$16:$I$50,$A83,$D$14))</f>
        <v>&lt;empty&gt;</v>
      </c>
      <c r="G83" s="188" t="str" cm="1">
        <f t="array" ref="G83">IF(INDEX('Self-Assessment Questionnaire'!$F$16:$I$50,$A83,$D$15)=0,"&lt;empty&gt;",INDEX('Self-Assessment Questionnaire'!$F$16:$I$50,$A83,$D$15))</f>
        <v>&lt;empty&gt;</v>
      </c>
      <c r="I83" s="79"/>
      <c r="J83" s="68"/>
      <c r="K83" s="68"/>
      <c r="L83" s="68"/>
      <c r="M83" s="68"/>
      <c r="N83" s="68"/>
      <c r="O83" s="68"/>
      <c r="R83" s="94"/>
    </row>
    <row r="84" spans="1:18" s="69" customFormat="1" ht="14.5" customHeight="1" x14ac:dyDescent="0.35">
      <c r="A84" s="77">
        <v>17</v>
      </c>
      <c r="B84" s="63"/>
      <c r="C84" s="148" t="s">
        <v>113</v>
      </c>
      <c r="D84" s="149" t="str">
        <f>'Self-Assessment Questionnaire'!D32</f>
        <v>2-7</v>
      </c>
      <c r="E84" s="150" t="str">
        <f>'Self-Assessment Questionnaire'!E32</f>
        <v>Are all patients discussed by the MDT at the MDM?</v>
      </c>
      <c r="F84" s="187" t="str" cm="1">
        <f t="array" ref="F84">IF(INDEX('Self-Assessment Questionnaire'!$F$16:$I$50,$A84,$D$14)=0,"&lt;empty&gt;",INDEX('Self-Assessment Questionnaire'!$F$16:$I$50,$A84,$D$14))</f>
        <v>&lt;empty&gt;</v>
      </c>
      <c r="G84" s="188" t="str" cm="1">
        <f t="array" ref="G84">IF(INDEX('Self-Assessment Questionnaire'!$F$16:$I$50,$A84,$D$15)=0,"&lt;empty&gt;",INDEX('Self-Assessment Questionnaire'!$F$16:$I$50,$A84,$D$15))</f>
        <v>&lt;empty&gt;</v>
      </c>
      <c r="I84" s="79"/>
      <c r="J84" s="68"/>
      <c r="K84" s="68"/>
      <c r="L84" s="68"/>
      <c r="M84" s="68"/>
      <c r="N84" s="68"/>
      <c r="O84" s="68"/>
      <c r="Q84" s="94"/>
      <c r="R84" s="94"/>
    </row>
    <row r="85" spans="1:18" s="69" customFormat="1" ht="25.5" thickBot="1" x14ac:dyDescent="0.4">
      <c r="A85" s="77">
        <v>18</v>
      </c>
      <c r="B85" s="63"/>
      <c r="C85" s="151" t="s">
        <v>113</v>
      </c>
      <c r="D85" s="152" t="str">
        <f>'Self-Assessment Questionnaire'!D33</f>
        <v>2-8</v>
      </c>
      <c r="E85" s="153" t="str">
        <f>'Self-Assessment Questionnaire'!E33</f>
        <v>Are all decisions agreed and fully documented as clinically appropriate in the patient notes?</v>
      </c>
      <c r="F85" s="189" t="str" cm="1">
        <f t="array" ref="F85">IF(INDEX('Self-Assessment Questionnaire'!$F$16:$I$50,$A85,$D$14)=0,"&lt;empty&gt;",INDEX('Self-Assessment Questionnaire'!$F$16:$I$50,$A85,$D$14))</f>
        <v>&lt;empty&gt;</v>
      </c>
      <c r="G85" s="190" t="str" cm="1">
        <f t="array" ref="G85">IF(INDEX('Self-Assessment Questionnaire'!$F$16:$I$50,$A85,$D$15)=0,"&lt;empty&gt;",INDEX('Self-Assessment Questionnaire'!$F$16:$I$50,$A85,$D$15))</f>
        <v>&lt;empty&gt;</v>
      </c>
      <c r="I85" s="79"/>
      <c r="J85" s="68"/>
      <c r="K85" s="68"/>
      <c r="L85" s="68"/>
      <c r="M85" s="68"/>
      <c r="N85" s="68"/>
      <c r="O85" s="68"/>
      <c r="Q85" s="94"/>
      <c r="R85" s="94"/>
    </row>
    <row r="86" spans="1:18" s="69" customFormat="1" ht="14" customHeight="1" x14ac:dyDescent="0.35">
      <c r="A86" s="77">
        <v>19</v>
      </c>
      <c r="B86" s="73"/>
      <c r="C86" s="145" t="s">
        <v>114</v>
      </c>
      <c r="D86" s="146" t="str">
        <f>'Self-Assessment Questionnaire'!D34</f>
        <v>3-1</v>
      </c>
      <c r="E86" s="147" t="str">
        <f>'Self-Assessment Questionnaire'!E34</f>
        <v>Is there always a single point of contact available, 24 hours a day, seven days per week?</v>
      </c>
      <c r="F86" s="186" t="str" cm="1">
        <f t="array" ref="F86">IF(INDEX('Self-Assessment Questionnaire'!$F$16:$I$50,$A86,$D$14)=0,"&lt;empty&gt;",INDEX('Self-Assessment Questionnaire'!$F$16:$I$50,$A86,$D$14))</f>
        <v>&lt;empty&gt;</v>
      </c>
      <c r="G86" s="178" t="str" cm="1">
        <f t="array" ref="G86">IF(INDEX('Self-Assessment Questionnaire'!$F$16:$I$50,$A86,$D$15)=0,"&lt;empty&gt;",INDEX('Self-Assessment Questionnaire'!$F$16:$I$50,$A86,$D$15))</f>
        <v>&lt;empty&gt;</v>
      </c>
      <c r="I86" s="79"/>
      <c r="J86" s="68"/>
      <c r="K86" s="68"/>
      <c r="L86" s="68"/>
      <c r="M86" s="68"/>
      <c r="N86" s="68"/>
      <c r="O86" s="68"/>
      <c r="R86" s="94"/>
    </row>
    <row r="87" spans="1:18" s="69" customFormat="1" ht="25" x14ac:dyDescent="0.35">
      <c r="A87" s="77">
        <v>20</v>
      </c>
      <c r="B87" s="63"/>
      <c r="C87" s="148" t="s">
        <v>114</v>
      </c>
      <c r="D87" s="149" t="str">
        <f>'Self-Assessment Questionnaire'!D35</f>
        <v>3-2</v>
      </c>
      <c r="E87" s="150" t="str">
        <f>'Self-Assessment Questionnaire'!E35</f>
        <v>Is the single point of contact always a consultant grade or equivalent and capable of and experienced enough to take significant clinical decisions?</v>
      </c>
      <c r="F87" s="187" t="str" cm="1">
        <f t="array" ref="F87">IF(INDEX('Self-Assessment Questionnaire'!$F$16:$I$50,$A87,$D$14)=0,"&lt;empty&gt;",INDEX('Self-Assessment Questionnaire'!$F$16:$I$50,$A87,$D$14))</f>
        <v>&lt;empty&gt;</v>
      </c>
      <c r="G87" s="188" t="str" cm="1">
        <f t="array" ref="G87">IF(INDEX('Self-Assessment Questionnaire'!$F$16:$I$50,$A87,$D$15)=0,"&lt;empty&gt;",INDEX('Self-Assessment Questionnaire'!$F$16:$I$50,$A87,$D$15))</f>
        <v>&lt;empty&gt;</v>
      </c>
      <c r="I87" s="79"/>
      <c r="J87" s="68"/>
      <c r="K87" s="68"/>
      <c r="L87" s="68"/>
      <c r="M87" s="68"/>
      <c r="N87" s="68"/>
      <c r="O87" s="68"/>
      <c r="Q87" s="94"/>
      <c r="R87" s="94"/>
    </row>
    <row r="88" spans="1:18" s="69" customFormat="1" ht="25.5" thickBot="1" x14ac:dyDescent="0.4">
      <c r="A88" s="77">
        <v>21</v>
      </c>
      <c r="B88" s="63"/>
      <c r="C88" s="151" t="s">
        <v>114</v>
      </c>
      <c r="D88" s="152" t="str">
        <f>'Self-Assessment Questionnaire'!D36</f>
        <v>3-3</v>
      </c>
      <c r="E88" s="153" t="str">
        <f>'Self-Assessment Questionnaire'!E36</f>
        <v>Is there a backup always available in the event that the single point of contact is unavailable?</v>
      </c>
      <c r="F88" s="189" t="str" cm="1">
        <f t="array" ref="F88">IF(INDEX('Self-Assessment Questionnaire'!$F$16:$I$50,$A88,$D$14)=0,"&lt;empty&gt;",INDEX('Self-Assessment Questionnaire'!$F$16:$I$50,$A88,$D$14))</f>
        <v>&lt;empty&gt;</v>
      </c>
      <c r="G88" s="190" t="str" cm="1">
        <f t="array" ref="G88">IF(INDEX('Self-Assessment Questionnaire'!$F$16:$I$50,$A88,$D$15)=0,"&lt;empty&gt;",INDEX('Self-Assessment Questionnaire'!$F$16:$I$50,$A88,$D$15))</f>
        <v>&lt;empty&gt;</v>
      </c>
      <c r="I88" s="79"/>
      <c r="J88" s="68"/>
      <c r="K88" s="68"/>
      <c r="L88" s="68"/>
      <c r="M88" s="68"/>
      <c r="N88" s="68"/>
      <c r="O88" s="68"/>
      <c r="Q88" s="94"/>
      <c r="R88" s="94"/>
    </row>
    <row r="89" spans="1:18" s="69" customFormat="1" ht="25" customHeight="1" x14ac:dyDescent="0.35">
      <c r="A89" s="77">
        <v>22</v>
      </c>
      <c r="B89" s="73"/>
      <c r="C89" s="145" t="s">
        <v>115</v>
      </c>
      <c r="D89" s="146" t="str">
        <f>'Self-Assessment Questionnaire'!D37</f>
        <v>4-1</v>
      </c>
      <c r="E89" s="147" t="str">
        <f>'Self-Assessment Questionnaire'!E37</f>
        <v>Is there radiologist interpretation available, on-site or via a tertiary centre, 24 hours per day, seven days per week?</v>
      </c>
      <c r="F89" s="186" t="str" cm="1">
        <f t="array" ref="F89">IF(INDEX('Self-Assessment Questionnaire'!$F$16:$I$50,$A89,$D$14)=0,"&lt;empty&gt;",INDEX('Self-Assessment Questionnaire'!$F$16:$I$50,$A89,$D$14))</f>
        <v>&lt;empty&gt;</v>
      </c>
      <c r="G89" s="178" t="str" cm="1">
        <f t="array" ref="G89">IF(INDEX('Self-Assessment Questionnaire'!$F$16:$I$50,$A89,$D$15)=0,"&lt;empty&gt;",INDEX('Self-Assessment Questionnaire'!$F$16:$I$50,$A89,$D$15))</f>
        <v>&lt;empty&gt;</v>
      </c>
      <c r="I89" s="79"/>
      <c r="J89" s="68"/>
      <c r="K89" s="68"/>
      <c r="L89" s="68"/>
      <c r="M89" s="68"/>
      <c r="N89" s="68"/>
      <c r="O89" s="68"/>
      <c r="R89" s="94"/>
    </row>
    <row r="90" spans="1:18" s="69" customFormat="1" x14ac:dyDescent="0.35">
      <c r="A90" s="77">
        <v>23</v>
      </c>
      <c r="B90" s="63"/>
      <c r="C90" s="148" t="s">
        <v>115</v>
      </c>
      <c r="D90" s="149" t="str">
        <f>'Self-Assessment Questionnaire'!D38</f>
        <v>4-2</v>
      </c>
      <c r="E90" s="150" t="str">
        <f>'Self-Assessment Questionnaire'!E38</f>
        <v>Is there an established process in place for image transfer?</v>
      </c>
      <c r="F90" s="187" t="str" cm="1">
        <f t="array" ref="F90">IF(INDEX('Self-Assessment Questionnaire'!$F$16:$I$50,$A90,$D$14)=0,"&lt;empty&gt;",INDEX('Self-Assessment Questionnaire'!$F$16:$I$50,$A90,$D$14))</f>
        <v>&lt;empty&gt;</v>
      </c>
      <c r="G90" s="188" t="str" cm="1">
        <f t="array" ref="G90">IF(INDEX('Self-Assessment Questionnaire'!$F$16:$I$50,$A90,$D$15)=0,"&lt;empty&gt;",INDEX('Self-Assessment Questionnaire'!$F$16:$I$50,$A90,$D$15))</f>
        <v>&lt;empty&gt;</v>
      </c>
      <c r="I90" s="79"/>
      <c r="J90" s="68"/>
      <c r="K90" s="68"/>
      <c r="L90" s="68"/>
      <c r="M90" s="68"/>
      <c r="N90" s="68"/>
      <c r="O90" s="68"/>
      <c r="R90" s="94"/>
    </row>
    <row r="91" spans="1:18" s="69" customFormat="1" ht="15" customHeight="1" thickBot="1" x14ac:dyDescent="0.4">
      <c r="A91" s="77">
        <v>24</v>
      </c>
      <c r="B91" s="63"/>
      <c r="C91" s="151" t="s">
        <v>115</v>
      </c>
      <c r="D91" s="152" t="str">
        <f>'Self-Assessment Questionnaire'!D39</f>
        <v>4-3</v>
      </c>
      <c r="E91" s="153" t="str">
        <f>'Self-Assessment Questionnaire'!E39</f>
        <v>Has this process been tested and found to be reliable</v>
      </c>
      <c r="F91" s="189" t="str" cm="1">
        <f t="array" ref="F91">IF(INDEX('Self-Assessment Questionnaire'!$F$16:$I$50,$A91,$D$14)=0,"&lt;empty&gt;",INDEX('Self-Assessment Questionnaire'!$F$16:$I$50,$A91,$D$14))</f>
        <v>&lt;empty&gt;</v>
      </c>
      <c r="G91" s="190" t="str" cm="1">
        <f t="array" ref="G91">IF(INDEX('Self-Assessment Questionnaire'!$F$16:$I$50,$A91,$D$15)=0,"&lt;empty&gt;",INDEX('Self-Assessment Questionnaire'!$F$16:$I$50,$A91,$D$15))</f>
        <v>&lt;empty&gt;</v>
      </c>
      <c r="I91" s="79"/>
      <c r="J91" s="68"/>
      <c r="K91" s="68"/>
      <c r="L91" s="68"/>
      <c r="M91" s="68"/>
      <c r="N91" s="68"/>
      <c r="O91" s="68"/>
      <c r="R91" s="94"/>
    </row>
    <row r="92" spans="1:18" s="69" customFormat="1" ht="25" x14ac:dyDescent="0.35">
      <c r="A92" s="77">
        <v>25</v>
      </c>
      <c r="B92" s="73"/>
      <c r="C92" s="145" t="s">
        <v>116</v>
      </c>
      <c r="D92" s="146" t="str">
        <f>'Self-Assessment Questionnaire'!D40</f>
        <v>5-1</v>
      </c>
      <c r="E92" s="147" t="str">
        <f>'Self-Assessment Questionnaire'!E40</f>
        <v>Do you have an Adult Critical Care Transfer Service available to transfer all Type A and complicated Type B cases to the regional specialist centre?</v>
      </c>
      <c r="F92" s="186" t="str" cm="1">
        <f t="array" ref="F92">IF(INDEX('Self-Assessment Questionnaire'!$F$16:$I$50,$A92,$D$14)=0,"&lt;empty&gt;",INDEX('Self-Assessment Questionnaire'!$F$16:$I$50,$A92,$D$14))</f>
        <v>&lt;empty&gt;</v>
      </c>
      <c r="G92" s="178" t="str" cm="1">
        <f t="array" ref="G92">IF(INDEX('Self-Assessment Questionnaire'!$F$16:$I$50,$A92,$D$15)=0,"&lt;empty&gt;",INDEX('Self-Assessment Questionnaire'!$F$16:$I$50,$A92,$D$15))</f>
        <v>&lt;empty&gt;</v>
      </c>
      <c r="I92" s="79"/>
      <c r="J92" s="68"/>
      <c r="K92" s="68"/>
      <c r="L92" s="68"/>
      <c r="M92" s="68"/>
      <c r="N92" s="68"/>
      <c r="O92" s="68"/>
      <c r="Q92" s="94"/>
      <c r="R92" s="94"/>
    </row>
    <row r="93" spans="1:18" s="69" customFormat="1" ht="25" customHeight="1" x14ac:dyDescent="0.35">
      <c r="A93" s="77">
        <v>26</v>
      </c>
      <c r="B93" s="63"/>
      <c r="C93" s="148" t="s">
        <v>116</v>
      </c>
      <c r="D93" s="149" t="str">
        <f>'Self-Assessment Questionnaire'!D41</f>
        <v>5-2</v>
      </c>
      <c r="E93" s="150" t="str">
        <f>'Self-Assessment Questionnaire'!E41</f>
        <v>Have arrangements been made to utilise the Adult Critical Care Transfer Service for transfer?</v>
      </c>
      <c r="F93" s="187" t="str" cm="1">
        <f t="array" ref="F93">IF(INDEX('Self-Assessment Questionnaire'!$F$16:$I$50,$A93,$D$14)=0,"&lt;empty&gt;",INDEX('Self-Assessment Questionnaire'!$F$16:$I$50,$A93,$D$14))</f>
        <v>&lt;empty&gt;</v>
      </c>
      <c r="G93" s="188" t="str" cm="1">
        <f t="array" ref="G93">IF(INDEX('Self-Assessment Questionnaire'!$F$16:$I$50,$A93,$D$15)=0,"&lt;empty&gt;",INDEX('Self-Assessment Questionnaire'!$F$16:$I$50,$A93,$D$15))</f>
        <v>&lt;empty&gt;</v>
      </c>
      <c r="I93" s="79"/>
      <c r="J93" s="68"/>
      <c r="K93" s="68"/>
      <c r="L93" s="68"/>
      <c r="M93" s="68"/>
      <c r="N93" s="68"/>
      <c r="O93" s="68"/>
      <c r="R93" s="94"/>
    </row>
    <row r="94" spans="1:18" s="69" customFormat="1" ht="25" x14ac:dyDescent="0.35">
      <c r="A94" s="77">
        <v>27</v>
      </c>
      <c r="B94" s="63"/>
      <c r="C94" s="148" t="s">
        <v>116</v>
      </c>
      <c r="D94" s="149" t="str">
        <f>'Self-Assessment Questionnaire'!D42</f>
        <v>5-3</v>
      </c>
      <c r="E94" s="150" t="str">
        <f>'Self-Assessment Questionnaire'!E42</f>
        <v>If Adult Critical Care Transfer Service is not available have you agreed transfer protocols with your regional ambulance service?</v>
      </c>
      <c r="F94" s="187" t="str" cm="1">
        <f t="array" ref="F94">IF(INDEX('Self-Assessment Questionnaire'!$F$16:$I$50,$A94,$D$14)=0,"&lt;empty&gt;",INDEX('Self-Assessment Questionnaire'!$F$16:$I$50,$A94,$D$14))</f>
        <v>&lt;empty&gt;</v>
      </c>
      <c r="G94" s="188" t="str" cm="1">
        <f t="array" ref="G94">IF(INDEX('Self-Assessment Questionnaire'!$F$16:$I$50,$A94,$D$15)=0,"&lt;empty&gt;",INDEX('Self-Assessment Questionnaire'!$F$16:$I$50,$A94,$D$15))</f>
        <v>&lt;empty&gt;</v>
      </c>
      <c r="I94" s="79"/>
      <c r="J94" s="68"/>
      <c r="K94" s="68"/>
      <c r="L94" s="68"/>
      <c r="M94" s="68"/>
      <c r="N94" s="68"/>
      <c r="O94" s="68"/>
      <c r="R94" s="94"/>
    </row>
    <row r="95" spans="1:18" s="69" customFormat="1" ht="15" customHeight="1" thickBot="1" x14ac:dyDescent="0.4">
      <c r="A95" s="77">
        <v>28</v>
      </c>
      <c r="B95" s="63"/>
      <c r="C95" s="151" t="s">
        <v>116</v>
      </c>
      <c r="D95" s="152" t="str">
        <f>'Self-Assessment Questionnaire'!D43</f>
        <v>5-4</v>
      </c>
      <c r="E95" s="153" t="str">
        <f>'Self-Assessment Questionnaire'!E43</f>
        <v>Does your protocol include arrangements for patient management during transfer?</v>
      </c>
      <c r="F95" s="189" t="str" cm="1">
        <f t="array" ref="F95">IF(INDEX('Self-Assessment Questionnaire'!$F$16:$I$50,$A95,$D$14)=0,"&lt;empty&gt;",INDEX('Self-Assessment Questionnaire'!$F$16:$I$50,$A95,$D$14))</f>
        <v>&lt;empty&gt;</v>
      </c>
      <c r="G95" s="190" t="str" cm="1">
        <f t="array" ref="G95">IF(INDEX('Self-Assessment Questionnaire'!$F$16:$I$50,$A95,$D$15)=0,"&lt;empty&gt;",INDEX('Self-Assessment Questionnaire'!$F$16:$I$50,$A95,$D$15))</f>
        <v>&lt;empty&gt;</v>
      </c>
      <c r="I95" s="79"/>
      <c r="J95" s="68"/>
      <c r="K95" s="68"/>
      <c r="L95" s="68"/>
      <c r="M95" s="68"/>
      <c r="N95" s="68"/>
      <c r="O95" s="68"/>
      <c r="Q95" s="94"/>
      <c r="R95" s="94"/>
    </row>
    <row r="96" spans="1:18" s="69" customFormat="1" ht="14.5" customHeight="1" x14ac:dyDescent="0.35">
      <c r="A96" s="77">
        <v>29</v>
      </c>
      <c r="B96" s="73"/>
      <c r="C96" s="145" t="s">
        <v>117</v>
      </c>
      <c r="D96" s="146" t="str">
        <f>'Self-Assessment Questionnaire'!D44</f>
        <v>6-1</v>
      </c>
      <c r="E96" s="147" t="str">
        <f>'Self-Assessment Questionnaire'!E44</f>
        <v>Are all type A patients suitable for surgery operated on by a member of the MDT?</v>
      </c>
      <c r="F96" s="186" t="str" cm="1">
        <f t="array" ref="F96">IF(INDEX('Self-Assessment Questionnaire'!$F$16:$I$50,$A96,$D$14)=0,"&lt;empty&gt;",INDEX('Self-Assessment Questionnaire'!$F$16:$I$50,$A96,$D$14))</f>
        <v>&lt;empty&gt;</v>
      </c>
      <c r="G96" s="178" t="str" cm="1">
        <f t="array" ref="G96">IF(INDEX('Self-Assessment Questionnaire'!$F$16:$I$50,$A96,$D$15)=0,"&lt;empty&gt;",INDEX('Self-Assessment Questionnaire'!$F$16:$I$50,$A96,$D$15))</f>
        <v>&lt;empty&gt;</v>
      </c>
      <c r="I96" s="79"/>
      <c r="J96" s="68"/>
      <c r="K96" s="68"/>
      <c r="L96" s="68"/>
      <c r="M96" s="68"/>
      <c r="N96" s="68"/>
      <c r="O96" s="68"/>
      <c r="Q96" s="94"/>
      <c r="R96" s="94"/>
    </row>
    <row r="97" spans="1:18" s="69" customFormat="1" ht="37.5" customHeight="1" x14ac:dyDescent="0.35">
      <c r="A97" s="77">
        <v>30</v>
      </c>
      <c r="B97" s="63"/>
      <c r="C97" s="148" t="s">
        <v>117</v>
      </c>
      <c r="D97" s="149" t="str">
        <f>'Self-Assessment Questionnaire'!D45</f>
        <v>6-2</v>
      </c>
      <c r="E97" s="150" t="str">
        <f>'Self-Assessment Questionnaire'!E45</f>
        <v>Are agreed protocols in place for the management of all Type B patients not requiring immediate intervention, including either transferring to the specialist centre for medical management or managed locally?</v>
      </c>
      <c r="F97" s="187" t="str" cm="1">
        <f t="array" ref="F97">IF(INDEX('Self-Assessment Questionnaire'!$F$16:$I$50,$A97,$D$14)=0,"&lt;empty&gt;",INDEX('Self-Assessment Questionnaire'!$F$16:$I$50,$A97,$D$14))</f>
        <v>&lt;empty&gt;</v>
      </c>
      <c r="G97" s="188" t="str" cm="1">
        <f t="array" ref="G97">IF(INDEX('Self-Assessment Questionnaire'!$F$16:$I$50,$A97,$D$15)=0,"&lt;empty&gt;",INDEX('Self-Assessment Questionnaire'!$F$16:$I$50,$A97,$D$15))</f>
        <v>&lt;empty&gt;</v>
      </c>
      <c r="I97" s="79"/>
      <c r="J97" s="68"/>
      <c r="K97" s="68"/>
      <c r="L97" s="68"/>
      <c r="M97" s="68"/>
      <c r="N97" s="68"/>
      <c r="O97" s="68"/>
      <c r="R97" s="94"/>
    </row>
    <row r="98" spans="1:18" s="69" customFormat="1" ht="25" x14ac:dyDescent="0.35">
      <c r="A98" s="77">
        <v>31</v>
      </c>
      <c r="B98" s="63"/>
      <c r="C98" s="148" t="s">
        <v>117</v>
      </c>
      <c r="D98" s="149" t="str">
        <f>'Self-Assessment Questionnaire'!D46</f>
        <v>6-3</v>
      </c>
      <c r="E98" s="150" t="str">
        <f>'Self-Assessment Questionnaire'!E46</f>
        <v>Are all patients with complicated Type B dissection requiring immediate intervention transferred directly to a level 2/3 critical care area within the regional specialist centre?</v>
      </c>
      <c r="F98" s="187" t="str" cm="1">
        <f t="array" ref="F98">IF(INDEX('Self-Assessment Questionnaire'!$F$16:$I$50,$A98,$D$14)=0,"&lt;empty&gt;",INDEX('Self-Assessment Questionnaire'!$F$16:$I$50,$A98,$D$14))</f>
        <v>&lt;empty&gt;</v>
      </c>
      <c r="G98" s="188" t="str" cm="1">
        <f t="array" ref="G98">IF(INDEX('Self-Assessment Questionnaire'!$F$16:$I$50,$A98,$D$15)=0,"&lt;empty&gt;",INDEX('Self-Assessment Questionnaire'!$F$16:$I$50,$A98,$D$15))</f>
        <v>&lt;empty&gt;</v>
      </c>
      <c r="I98" s="79"/>
      <c r="J98" s="68"/>
      <c r="K98" s="68"/>
      <c r="L98" s="68"/>
      <c r="M98" s="68"/>
      <c r="N98" s="68"/>
      <c r="O98" s="68"/>
      <c r="Q98" s="94"/>
      <c r="R98" s="94"/>
    </row>
    <row r="99" spans="1:18" s="69" customFormat="1" ht="15" customHeight="1" thickBot="1" x14ac:dyDescent="0.4">
      <c r="A99" s="77">
        <v>32</v>
      </c>
      <c r="B99" s="63"/>
      <c r="C99" s="151" t="s">
        <v>117</v>
      </c>
      <c r="D99" s="152" t="str">
        <f>'Self-Assessment Questionnaire'!D47</f>
        <v>6-4</v>
      </c>
      <c r="E99" s="153" t="str">
        <f>'Self-Assessment Questionnaire'!E47</f>
        <v>Are protocols in place for the management of non Type A or B patients</v>
      </c>
      <c r="F99" s="189" t="str" cm="1">
        <f t="array" ref="F99">IF(INDEX('Self-Assessment Questionnaire'!$F$16:$I$50,$A99,$D$14)=0,"&lt;empty&gt;",INDEX('Self-Assessment Questionnaire'!$F$16:$I$50,$A99,$D$14))</f>
        <v>&lt;empty&gt;</v>
      </c>
      <c r="G99" s="190" t="str" cm="1">
        <f t="array" ref="G99">IF(INDEX('Self-Assessment Questionnaire'!$F$16:$I$50,$A99,$D$15)=0,"&lt;empty&gt;",INDEX('Self-Assessment Questionnaire'!$F$16:$I$50,$A99,$D$15))</f>
        <v>&lt;empty&gt;</v>
      </c>
      <c r="I99" s="79"/>
      <c r="J99" s="68"/>
      <c r="K99" s="68"/>
      <c r="L99" s="68"/>
      <c r="M99" s="68"/>
      <c r="N99" s="68"/>
      <c r="O99" s="68"/>
      <c r="Q99" s="94"/>
      <c r="R99" s="94"/>
    </row>
    <row r="100" spans="1:18" s="69" customFormat="1" ht="25" x14ac:dyDescent="0.35">
      <c r="A100" s="77">
        <v>33</v>
      </c>
      <c r="B100" s="73"/>
      <c r="C100" s="145" t="s">
        <v>118</v>
      </c>
      <c r="D100" s="146" t="str">
        <f>'Self-Assessment Questionnaire'!D48</f>
        <v>7-1</v>
      </c>
      <c r="E100" s="147" t="str">
        <f>'Self-Assessment Questionnaire'!E48</f>
        <v>Has an education programme been developed to describe how the regional AAD pathway will operate for all staff involved?</v>
      </c>
      <c r="F100" s="186" t="str" cm="1">
        <f t="array" ref="F100">IF(INDEX('Self-Assessment Questionnaire'!$F$16:$I$50,$A100,$D$14)=0,"&lt;empty&gt;",INDEX('Self-Assessment Questionnaire'!$F$16:$I$50,$A100,$D$14))</f>
        <v>&lt;empty&gt;</v>
      </c>
      <c r="G100" s="178" t="str" cm="1">
        <f t="array" ref="G100">IF(INDEX('Self-Assessment Questionnaire'!$F$16:$I$50,$A100,$D$15)=0,"&lt;empty&gt;",INDEX('Self-Assessment Questionnaire'!$F$16:$I$50,$A100,$D$15))</f>
        <v>&lt;empty&gt;</v>
      </c>
      <c r="I100" s="79"/>
      <c r="J100" s="68"/>
      <c r="K100" s="68"/>
      <c r="L100" s="68"/>
      <c r="M100" s="68"/>
      <c r="N100" s="68"/>
      <c r="O100" s="68"/>
    </row>
    <row r="101" spans="1:18" s="69" customFormat="1" ht="14.5" customHeight="1" x14ac:dyDescent="0.35">
      <c r="A101" s="77">
        <v>34</v>
      </c>
      <c r="B101" s="63"/>
      <c r="C101" s="148" t="s">
        <v>118</v>
      </c>
      <c r="D101" s="149" t="str">
        <f>'Self-Assessment Questionnaire'!D49</f>
        <v>7-2</v>
      </c>
      <c r="E101" s="150" t="str">
        <f>'Self-Assessment Questionnaire'!E49</f>
        <v>Will training be in place and rolled out before the launch of the pathway?</v>
      </c>
      <c r="F101" s="187" t="str" cm="1">
        <f t="array" ref="F101">IF(INDEX('Self-Assessment Questionnaire'!$F$16:$I$50,$A101,$D$14)=0,"&lt;empty&gt;",INDEX('Self-Assessment Questionnaire'!$F$16:$I$50,$A101,$D$14))</f>
        <v>&lt;empty&gt;</v>
      </c>
      <c r="G101" s="188" t="str" cm="1">
        <f t="array" ref="G101">IF(INDEX('Self-Assessment Questionnaire'!$F$16:$I$50,$A101,$D$15)=0,"&lt;empty&gt;",INDEX('Self-Assessment Questionnaire'!$F$16:$I$50,$A101,$D$15))</f>
        <v>&lt;empty&gt;</v>
      </c>
      <c r="I101" s="79"/>
      <c r="J101" s="68"/>
      <c r="K101" s="68"/>
      <c r="L101" s="68"/>
      <c r="M101" s="68"/>
      <c r="N101" s="68"/>
      <c r="O101" s="68"/>
    </row>
    <row r="102" spans="1:18" s="69" customFormat="1" ht="15" customHeight="1" thickBot="1" x14ac:dyDescent="0.4">
      <c r="A102" s="77">
        <v>35</v>
      </c>
      <c r="B102" s="63"/>
      <c r="C102" s="151" t="s">
        <v>118</v>
      </c>
      <c r="D102" s="152" t="str">
        <f>'Self-Assessment Questionnaire'!D50</f>
        <v>7-3</v>
      </c>
      <c r="E102" s="153" t="str">
        <f>'Self-Assessment Questionnaire'!E50</f>
        <v>Are arrangements in place for the training to be repeated at appropriate intervals?</v>
      </c>
      <c r="F102" s="189" t="str" cm="1">
        <f t="array" ref="F102">IF(INDEX('Self-Assessment Questionnaire'!$F$16:$I$50,$A102,$D$14)=0,"&lt;empty&gt;",INDEX('Self-Assessment Questionnaire'!$F$16:$I$50,$A102,$D$14))</f>
        <v>&lt;empty&gt;</v>
      </c>
      <c r="G102" s="190" t="str" cm="1">
        <f t="array" ref="G102">IF(INDEX('Self-Assessment Questionnaire'!$F$16:$I$50,$A102,$D$15)=0,"&lt;empty&gt;",INDEX('Self-Assessment Questionnaire'!$F$16:$I$50,$A102,$D$15))</f>
        <v>&lt;empty&gt;</v>
      </c>
      <c r="I102" s="79"/>
      <c r="J102" s="68"/>
      <c r="K102" s="68"/>
      <c r="L102" s="68"/>
      <c r="M102" s="68"/>
      <c r="N102" s="68"/>
      <c r="O102" s="68"/>
    </row>
    <row r="103" spans="1:18" s="69" customFormat="1" x14ac:dyDescent="0.35">
      <c r="C103" s="122"/>
      <c r="D103" s="78"/>
      <c r="E103" s="60"/>
    </row>
    <row r="104" spans="1:18" hidden="1" x14ac:dyDescent="0.35">
      <c r="C104" s="121"/>
    </row>
    <row r="105" spans="1:18" x14ac:dyDescent="0.35"/>
    <row r="106" spans="1:18" x14ac:dyDescent="0.35"/>
    <row r="107" spans="1:18" x14ac:dyDescent="0.35"/>
  </sheetData>
  <sheetProtection sheet="1" objects="1" scenarios="1" selectLockedCells="1" autoFilter="0"/>
  <autoFilter ref="C67:G102" xr:uid="{B7BB87EB-0648-428A-8A7A-0B87371A5E7C}"/>
  <mergeCells count="13">
    <mergeCell ref="B2:J2"/>
    <mergeCell ref="D6:J7"/>
    <mergeCell ref="A60:E63"/>
    <mergeCell ref="D10:J10"/>
    <mergeCell ref="B5:C5"/>
    <mergeCell ref="B6:C6"/>
    <mergeCell ref="B8:C8"/>
    <mergeCell ref="B9:C9"/>
    <mergeCell ref="B10:C10"/>
    <mergeCell ref="D5:J5"/>
    <mergeCell ref="D8:J8"/>
    <mergeCell ref="D9:J9"/>
    <mergeCell ref="B4:J4"/>
  </mergeCells>
  <conditionalFormatting sqref="F68:G102">
    <cfRule type="cellIs" dxfId="2" priority="1" operator="equal">
      <formula>"No"</formula>
    </cfRule>
    <cfRule type="cellIs" dxfId="1" priority="2" operator="equal">
      <formula>"Partly"</formula>
    </cfRule>
    <cfRule type="cellIs" dxfId="0" priority="3" operator="equal">
      <formula>"Yes"</formula>
    </cfRule>
  </conditionalFormatting>
  <dataValidations count="2">
    <dataValidation type="custom" allowBlank="1" showInputMessage="1" showErrorMessage="1" sqref="A60:E63" xr:uid="{4D1CBDD2-1EF2-4058-B355-585322A9C1D7}">
      <formula1>0</formula1>
    </dataValidation>
    <dataValidation type="custom" allowBlank="1" sqref="C59" xr:uid="{2EB36B5A-5AE8-46F0-94D4-1C25030CF1E6}">
      <formula1>"Principle 7: A regional education programme"</formula1>
    </dataValidation>
  </dataValidations>
  <pageMargins left="0.7" right="0.7" top="0.75" bottom="0.75" header="0.3" footer="0.3"/>
  <pageSetup paperSize="9" orientation="portrait" r:id="rId1"/>
  <ignoredErrors>
    <ignoredError sqref="F68:G10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124" r:id="rId4" name="Drop Down 4">
              <controlPr defaultSize="0" autoLine="0" autoPict="0">
                <anchor moveWithCells="1">
                  <from>
                    <xdr:col>2</xdr:col>
                    <xdr:colOff>838200</xdr:colOff>
                    <xdr:row>13</xdr:row>
                    <xdr:rowOff>0</xdr:rowOff>
                  </from>
                  <to>
                    <xdr:col>4</xdr:col>
                    <xdr:colOff>889000</xdr:colOff>
                    <xdr:row>14</xdr:row>
                    <xdr:rowOff>6350</xdr:rowOff>
                  </to>
                </anchor>
              </controlPr>
            </control>
          </mc:Choice>
        </mc:AlternateContent>
        <mc:AlternateContent xmlns:mc="http://schemas.openxmlformats.org/markup-compatibility/2006">
          <mc:Choice Requires="x14">
            <control shapeId="5125" r:id="rId5" name="Drop Down 5">
              <controlPr defaultSize="0" autoLine="0" autoPict="0">
                <anchor moveWithCells="1">
                  <from>
                    <xdr:col>2</xdr:col>
                    <xdr:colOff>838200</xdr:colOff>
                    <xdr:row>14</xdr:row>
                    <xdr:rowOff>12700</xdr:rowOff>
                  </from>
                  <to>
                    <xdr:col>4</xdr:col>
                    <xdr:colOff>889000</xdr:colOff>
                    <xdr:row>15</xdr:row>
                    <xdr:rowOff>31750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9A02E-F65C-41AD-927F-D138E72FC36A}">
  <dimension ref="A3:M249"/>
  <sheetViews>
    <sheetView topLeftCell="A49" zoomScale="97" workbookViewId="0">
      <selection activeCell="B72" sqref="B72"/>
    </sheetView>
  </sheetViews>
  <sheetFormatPr defaultRowHeight="14.5" x14ac:dyDescent="0.35"/>
  <cols>
    <col min="1" max="1" width="19.36328125" style="40" customWidth="1"/>
    <col min="2" max="2" width="18.453125" style="40" bestFit="1" customWidth="1"/>
    <col min="3" max="3" width="16.6328125" style="40" bestFit="1" customWidth="1"/>
    <col min="4" max="4" width="17.7265625" style="40" customWidth="1"/>
    <col min="5" max="7" width="8.7265625" style="40"/>
    <col min="8" max="8" width="18.1796875" style="40" bestFit="1" customWidth="1"/>
    <col min="9" max="9" width="12.1796875" style="40" bestFit="1" customWidth="1"/>
    <col min="10" max="16384" width="8.7265625" style="40"/>
  </cols>
  <sheetData>
    <row r="3" spans="2:6" x14ac:dyDescent="0.35">
      <c r="B3" s="40" t="s">
        <v>14</v>
      </c>
    </row>
    <row r="4" spans="2:6" x14ac:dyDescent="0.35">
      <c r="B4" s="40" t="s">
        <v>16</v>
      </c>
    </row>
    <row r="5" spans="2:6" x14ac:dyDescent="0.35">
      <c r="B5" s="40" t="s">
        <v>12</v>
      </c>
    </row>
    <row r="6" spans="2:6" x14ac:dyDescent="0.35">
      <c r="B6" s="40" t="s">
        <v>10</v>
      </c>
    </row>
    <row r="10" spans="2:6" ht="15" thickBot="1" x14ac:dyDescent="0.4"/>
    <row r="11" spans="2:6" ht="15.5" x14ac:dyDescent="0.35">
      <c r="B11" s="41"/>
      <c r="C11" s="42" t="s">
        <v>106</v>
      </c>
      <c r="F11" s="40" t="s">
        <v>110</v>
      </c>
    </row>
    <row r="12" spans="2:6" ht="15.5" x14ac:dyDescent="0.35">
      <c r="B12" s="43" t="s">
        <v>5</v>
      </c>
      <c r="C12" s="44" t="str">
        <f>IF('Self-Assessment Questionnaire'!F14=0," ",'Self-Assessment Questionnaire'!F14)</f>
        <v xml:space="preserve"> </v>
      </c>
      <c r="F12" s="40" t="s">
        <v>12</v>
      </c>
    </row>
    <row r="13" spans="2:6" ht="15.5" x14ac:dyDescent="0.35">
      <c r="B13" s="43" t="s">
        <v>40</v>
      </c>
      <c r="C13" s="44" t="str">
        <f>IF('Self-Assessment Questionnaire'!G14=0," ",'Self-Assessment Questionnaire'!G14)</f>
        <v xml:space="preserve"> </v>
      </c>
      <c r="F13" s="40" t="s">
        <v>16</v>
      </c>
    </row>
    <row r="14" spans="2:6" ht="15.5" x14ac:dyDescent="0.35">
      <c r="B14" s="43" t="s">
        <v>42</v>
      </c>
      <c r="C14" s="44" t="str">
        <f>IF('Self-Assessment Questionnaire'!H14=0," ",'Self-Assessment Questionnaire'!H14)</f>
        <v xml:space="preserve"> </v>
      </c>
      <c r="F14" s="40" t="s">
        <v>14</v>
      </c>
    </row>
    <row r="15" spans="2:6" ht="16" thickBot="1" x14ac:dyDescent="0.4">
      <c r="B15" s="45" t="s">
        <v>41</v>
      </c>
      <c r="C15" s="46" t="str">
        <f>IF('Self-Assessment Questionnaire'!I14=0," ",'Self-Assessment Questionnaire'!I14)</f>
        <v xml:space="preserve"> </v>
      </c>
    </row>
    <row r="17" spans="1:13" ht="17.5" x14ac:dyDescent="0.35">
      <c r="A17" s="175" t="s">
        <v>126</v>
      </c>
    </row>
    <row r="18" spans="1:13" ht="15.5" x14ac:dyDescent="0.35">
      <c r="B18" s="47" t="s">
        <v>107</v>
      </c>
      <c r="C18" s="47" t="s">
        <v>108</v>
      </c>
    </row>
    <row r="19" spans="1:13" ht="15.5" x14ac:dyDescent="0.35">
      <c r="B19" s="107" t="str">
        <f>'Summary results'!F67</f>
        <v xml:space="preserve"> </v>
      </c>
      <c r="C19" s="108" t="str">
        <f>'Summary results'!G67</f>
        <v xml:space="preserve"> </v>
      </c>
    </row>
    <row r="20" spans="1:13" ht="15.5" x14ac:dyDescent="0.35">
      <c r="A20" s="40" t="s">
        <v>119</v>
      </c>
      <c r="B20" s="62">
        <f>COUNTIF('Summary results'!$F$68:$F$102,"&lt;Empty&gt;")</f>
        <v>35</v>
      </c>
      <c r="C20" s="62">
        <f>COUNTIF('Summary results'!$G$68:$G$102,"&lt;Empty&gt;")</f>
        <v>35</v>
      </c>
    </row>
    <row r="21" spans="1:13" ht="15.5" x14ac:dyDescent="0.35">
      <c r="A21" s="40" t="s">
        <v>12</v>
      </c>
      <c r="B21" s="62">
        <f>COUNTIF('Summary results'!$F$68:$F$102,"No")</f>
        <v>0</v>
      </c>
      <c r="C21" s="62">
        <f>COUNTIF('Summary results'!$G$68:$G$102,"No")</f>
        <v>0</v>
      </c>
    </row>
    <row r="22" spans="1:13" ht="15.5" x14ac:dyDescent="0.35">
      <c r="A22" s="40" t="s">
        <v>16</v>
      </c>
      <c r="B22" s="62">
        <f>COUNTIF('Summary results'!$F$68:$F$102,"Partly")</f>
        <v>0</v>
      </c>
      <c r="C22" s="62">
        <f>COUNTIF('Summary results'!$G$68:$G$102,"Partly")</f>
        <v>0</v>
      </c>
    </row>
    <row r="23" spans="1:13" ht="16" thickBot="1" x14ac:dyDescent="0.4">
      <c r="A23" s="40" t="s">
        <v>14</v>
      </c>
      <c r="B23" s="62">
        <f>COUNTIF('Summary results'!$F$68:$F$102,"Yes")</f>
        <v>0</v>
      </c>
      <c r="C23" s="62">
        <f>COUNTIF('Summary results'!$G$68:$G$102,"Yes")</f>
        <v>0</v>
      </c>
    </row>
    <row r="24" spans="1:13" ht="15" thickBot="1" x14ac:dyDescent="0.4">
      <c r="B24" s="64">
        <f>SUM(B21:B23)</f>
        <v>0</v>
      </c>
      <c r="C24" s="65">
        <f>SUM(C21:C23)</f>
        <v>0</v>
      </c>
      <c r="E24" s="66"/>
      <c r="F24" s="66"/>
      <c r="G24" s="66"/>
      <c r="H24" s="66"/>
      <c r="I24" s="66"/>
      <c r="J24" s="66"/>
      <c r="K24" s="66"/>
      <c r="L24" s="66"/>
      <c r="M24" s="66"/>
    </row>
    <row r="25" spans="1:13" x14ac:dyDescent="0.35">
      <c r="B25" s="128"/>
      <c r="C25" s="128"/>
      <c r="E25" s="66"/>
      <c r="F25" s="66"/>
      <c r="G25" s="66"/>
      <c r="H25" s="66"/>
      <c r="I25" s="66"/>
      <c r="J25" s="66"/>
      <c r="K25" s="66"/>
      <c r="L25" s="66"/>
      <c r="M25" s="66"/>
    </row>
    <row r="26" spans="1:13" ht="17.5" x14ac:dyDescent="0.35">
      <c r="A26" s="175" t="s">
        <v>167</v>
      </c>
      <c r="B26" s="128"/>
      <c r="C26" s="128"/>
      <c r="E26" s="66"/>
      <c r="F26" s="66"/>
      <c r="G26" s="66"/>
      <c r="H26" s="66"/>
      <c r="I26" s="66"/>
      <c r="J26" s="66"/>
      <c r="K26" s="66"/>
      <c r="L26" s="66"/>
      <c r="M26" s="66"/>
    </row>
    <row r="27" spans="1:13" ht="15.5" x14ac:dyDescent="0.35">
      <c r="A27" s="66" t="s">
        <v>107</v>
      </c>
      <c r="B27" s="40" t="s">
        <v>133</v>
      </c>
      <c r="C27" s="47"/>
      <c r="E27" s="66"/>
      <c r="F27" s="66"/>
      <c r="G27" s="66"/>
      <c r="H27" s="66"/>
      <c r="I27" s="66"/>
      <c r="J27" s="66"/>
      <c r="K27" s="66"/>
      <c r="L27" s="66"/>
      <c r="M27" s="66"/>
    </row>
    <row r="28" spans="1:13" x14ac:dyDescent="0.35">
      <c r="A28" s="40">
        <v>0</v>
      </c>
      <c r="B28" s="40">
        <v>0</v>
      </c>
      <c r="C28" s="129" t="str">
        <f>A28&amp;B28</f>
        <v>00</v>
      </c>
      <c r="D28" s="73" t="s">
        <v>166</v>
      </c>
      <c r="E28" s="66"/>
      <c r="F28" s="63"/>
      <c r="G28" s="66"/>
      <c r="H28" s="66"/>
      <c r="I28" s="66"/>
      <c r="J28" s="66"/>
      <c r="K28" s="66"/>
      <c r="L28" s="66"/>
      <c r="M28" s="66"/>
    </row>
    <row r="29" spans="1:13" x14ac:dyDescent="0.35">
      <c r="A29" s="40">
        <v>0</v>
      </c>
      <c r="B29" s="40">
        <v>1</v>
      </c>
      <c r="C29" s="129" t="str">
        <f t="shared" ref="C29:C43" si="0">A29&amp;B29</f>
        <v>01</v>
      </c>
      <c r="D29" s="73" t="s">
        <v>166</v>
      </c>
      <c r="E29" s="66"/>
      <c r="F29" s="63"/>
      <c r="G29" s="66"/>
      <c r="H29" s="66"/>
      <c r="I29" s="66"/>
      <c r="J29" s="66"/>
      <c r="K29" s="66"/>
      <c r="L29" s="66"/>
      <c r="M29" s="66"/>
    </row>
    <row r="30" spans="1:13" x14ac:dyDescent="0.35">
      <c r="A30" s="40">
        <v>0</v>
      </c>
      <c r="B30" s="40">
        <v>2</v>
      </c>
      <c r="C30" s="129" t="str">
        <f t="shared" si="0"/>
        <v>02</v>
      </c>
      <c r="D30" s="73" t="s">
        <v>166</v>
      </c>
      <c r="E30" s="66"/>
      <c r="F30" s="63"/>
      <c r="G30" s="66"/>
      <c r="H30" s="66"/>
      <c r="I30" s="66"/>
      <c r="J30" s="66"/>
      <c r="K30" s="66"/>
      <c r="L30" s="66"/>
      <c r="M30" s="66"/>
    </row>
    <row r="31" spans="1:13" x14ac:dyDescent="0.35">
      <c r="A31" s="40">
        <v>0</v>
      </c>
      <c r="B31" s="40">
        <v>3</v>
      </c>
      <c r="C31" s="129" t="str">
        <f t="shared" si="0"/>
        <v>03</v>
      </c>
      <c r="D31" s="73" t="s">
        <v>166</v>
      </c>
      <c r="E31" s="66"/>
      <c r="F31" s="63"/>
      <c r="G31" s="66"/>
      <c r="H31" s="66"/>
      <c r="I31" s="66"/>
      <c r="J31" s="66"/>
      <c r="K31" s="66"/>
      <c r="L31" s="66"/>
      <c r="M31" s="66"/>
    </row>
    <row r="32" spans="1:13" x14ac:dyDescent="0.35">
      <c r="A32" s="40">
        <v>1</v>
      </c>
      <c r="B32" s="40">
        <v>0</v>
      </c>
      <c r="C32" s="129" t="str">
        <f t="shared" si="0"/>
        <v>10</v>
      </c>
      <c r="D32" s="73" t="s">
        <v>166</v>
      </c>
      <c r="E32" s="66"/>
      <c r="F32" s="63"/>
      <c r="G32" s="66"/>
      <c r="H32" s="66"/>
      <c r="I32" s="66"/>
      <c r="J32" s="66"/>
      <c r="K32" s="66"/>
      <c r="L32" s="66"/>
      <c r="M32" s="66"/>
    </row>
    <row r="33" spans="1:13" x14ac:dyDescent="0.35">
      <c r="A33" s="40">
        <v>1</v>
      </c>
      <c r="B33" s="40">
        <v>1</v>
      </c>
      <c r="C33" s="129" t="str">
        <f t="shared" si="0"/>
        <v>11</v>
      </c>
      <c r="D33" s="63" t="s">
        <v>124</v>
      </c>
      <c r="E33" s="66"/>
      <c r="F33" s="63"/>
      <c r="G33" s="66"/>
      <c r="H33" s="66"/>
      <c r="I33" s="66"/>
      <c r="J33" s="66"/>
      <c r="K33" s="66"/>
      <c r="L33" s="66"/>
      <c r="M33" s="66"/>
    </row>
    <row r="34" spans="1:13" x14ac:dyDescent="0.35">
      <c r="A34" s="66">
        <v>1</v>
      </c>
      <c r="B34" s="66">
        <v>2</v>
      </c>
      <c r="C34" s="129" t="str">
        <f t="shared" si="0"/>
        <v>12</v>
      </c>
      <c r="D34" s="63" t="s">
        <v>165</v>
      </c>
      <c r="E34" s="66"/>
      <c r="F34" s="63"/>
      <c r="G34" s="66"/>
      <c r="H34" s="66"/>
      <c r="I34" s="66"/>
      <c r="J34" s="66"/>
      <c r="K34" s="66"/>
      <c r="L34" s="66"/>
      <c r="M34" s="66"/>
    </row>
    <row r="35" spans="1:13" x14ac:dyDescent="0.35">
      <c r="A35" s="66">
        <v>1</v>
      </c>
      <c r="B35" s="66">
        <v>3</v>
      </c>
      <c r="C35" s="129" t="str">
        <f t="shared" si="0"/>
        <v>13</v>
      </c>
      <c r="D35" s="63" t="s">
        <v>165</v>
      </c>
      <c r="E35" s="66"/>
      <c r="F35" s="63"/>
      <c r="G35" s="66"/>
      <c r="H35" s="66"/>
      <c r="I35" s="66"/>
      <c r="J35" s="66"/>
      <c r="K35" s="66"/>
      <c r="L35" s="66"/>
      <c r="M35" s="66"/>
    </row>
    <row r="36" spans="1:13" x14ac:dyDescent="0.35">
      <c r="A36" s="66">
        <v>2</v>
      </c>
      <c r="B36" s="66">
        <v>0</v>
      </c>
      <c r="C36" s="129" t="str">
        <f t="shared" si="0"/>
        <v>20</v>
      </c>
      <c r="D36" s="73" t="s">
        <v>166</v>
      </c>
      <c r="E36" s="66"/>
      <c r="F36" s="63"/>
      <c r="G36" s="66"/>
      <c r="H36" s="66"/>
      <c r="I36" s="66"/>
      <c r="J36" s="66"/>
      <c r="K36" s="66"/>
      <c r="L36" s="66"/>
      <c r="M36" s="66"/>
    </row>
    <row r="37" spans="1:13" x14ac:dyDescent="0.35">
      <c r="A37" s="40">
        <v>2</v>
      </c>
      <c r="B37" s="40">
        <v>1</v>
      </c>
      <c r="C37" s="129" t="str">
        <f t="shared" si="0"/>
        <v>21</v>
      </c>
      <c r="D37" s="63" t="s">
        <v>164</v>
      </c>
      <c r="E37" s="66"/>
      <c r="F37" s="63"/>
      <c r="G37" s="66"/>
      <c r="H37" s="66"/>
      <c r="I37" s="66"/>
      <c r="J37" s="66"/>
      <c r="K37" s="66"/>
      <c r="L37" s="66"/>
      <c r="M37" s="66"/>
    </row>
    <row r="38" spans="1:13" x14ac:dyDescent="0.35">
      <c r="A38" s="66">
        <v>2</v>
      </c>
      <c r="B38" s="66">
        <v>2</v>
      </c>
      <c r="C38" s="129" t="str">
        <f t="shared" si="0"/>
        <v>22</v>
      </c>
      <c r="D38" s="63" t="s">
        <v>124</v>
      </c>
      <c r="E38" s="66"/>
      <c r="F38" s="63"/>
      <c r="G38" s="66"/>
      <c r="H38" s="66"/>
      <c r="I38" s="66"/>
      <c r="J38" s="66"/>
      <c r="K38" s="66"/>
      <c r="L38" s="66"/>
      <c r="M38" s="66"/>
    </row>
    <row r="39" spans="1:13" x14ac:dyDescent="0.35">
      <c r="A39" s="66">
        <v>2</v>
      </c>
      <c r="B39" s="66">
        <v>3</v>
      </c>
      <c r="C39" s="129" t="str">
        <f t="shared" si="0"/>
        <v>23</v>
      </c>
      <c r="D39" s="63" t="s">
        <v>165</v>
      </c>
      <c r="E39" s="66"/>
      <c r="F39" s="63"/>
      <c r="G39" s="66"/>
      <c r="H39" s="66"/>
      <c r="I39" s="66"/>
      <c r="J39" s="66"/>
      <c r="K39" s="66"/>
      <c r="L39" s="66"/>
      <c r="M39" s="66"/>
    </row>
    <row r="40" spans="1:13" x14ac:dyDescent="0.35">
      <c r="A40" s="66">
        <v>3</v>
      </c>
      <c r="B40" s="66">
        <v>0</v>
      </c>
      <c r="C40" s="129" t="str">
        <f t="shared" si="0"/>
        <v>30</v>
      </c>
      <c r="D40" s="73" t="s">
        <v>166</v>
      </c>
      <c r="E40" s="66"/>
      <c r="F40" s="63"/>
      <c r="G40" s="66"/>
      <c r="H40" s="66"/>
      <c r="I40" s="66"/>
      <c r="J40" s="66"/>
      <c r="K40" s="66"/>
      <c r="L40" s="66"/>
      <c r="M40" s="66"/>
    </row>
    <row r="41" spans="1:13" x14ac:dyDescent="0.35">
      <c r="A41" s="40">
        <v>3</v>
      </c>
      <c r="B41" s="40">
        <v>1</v>
      </c>
      <c r="C41" s="129" t="str">
        <f t="shared" si="0"/>
        <v>31</v>
      </c>
      <c r="D41" s="63" t="s">
        <v>164</v>
      </c>
      <c r="E41" s="66"/>
      <c r="F41" s="63"/>
      <c r="G41" s="66"/>
      <c r="H41" s="66"/>
      <c r="I41" s="66"/>
      <c r="J41" s="66"/>
      <c r="K41" s="66"/>
      <c r="L41" s="66"/>
      <c r="M41" s="66"/>
    </row>
    <row r="42" spans="1:13" x14ac:dyDescent="0.35">
      <c r="A42" s="66">
        <v>3</v>
      </c>
      <c r="B42" s="66">
        <v>2</v>
      </c>
      <c r="C42" s="129" t="str">
        <f t="shared" si="0"/>
        <v>32</v>
      </c>
      <c r="D42" s="63" t="s">
        <v>164</v>
      </c>
      <c r="E42" s="66"/>
      <c r="F42" s="63"/>
      <c r="G42" s="66"/>
      <c r="H42" s="66"/>
      <c r="I42" s="66"/>
      <c r="J42" s="66"/>
      <c r="K42" s="66"/>
      <c r="L42" s="66"/>
      <c r="M42" s="66"/>
    </row>
    <row r="43" spans="1:13" x14ac:dyDescent="0.35">
      <c r="A43" s="66">
        <v>3</v>
      </c>
      <c r="B43" s="66">
        <v>3</v>
      </c>
      <c r="C43" s="129" t="str">
        <f t="shared" si="0"/>
        <v>33</v>
      </c>
      <c r="D43" s="63" t="s">
        <v>124</v>
      </c>
      <c r="E43" s="66"/>
      <c r="F43" s="63"/>
      <c r="G43" s="66"/>
      <c r="H43" s="66"/>
      <c r="I43" s="66"/>
      <c r="J43" s="66"/>
      <c r="K43" s="66"/>
      <c r="L43" s="66"/>
      <c r="M43" s="66"/>
    </row>
    <row r="44" spans="1:13" x14ac:dyDescent="0.35">
      <c r="E44" s="66"/>
      <c r="F44" s="63"/>
      <c r="G44" s="66"/>
      <c r="H44" s="66"/>
      <c r="I44" s="66"/>
      <c r="J44" s="66"/>
      <c r="K44" s="66"/>
      <c r="L44" s="66"/>
      <c r="M44" s="66"/>
    </row>
    <row r="45" spans="1:13" x14ac:dyDescent="0.35">
      <c r="E45" s="66"/>
      <c r="F45" s="63"/>
      <c r="G45" s="130"/>
      <c r="H45" s="130"/>
      <c r="I45" s="130"/>
      <c r="J45" s="130"/>
      <c r="K45" s="130"/>
      <c r="L45" s="66"/>
      <c r="M45" s="66"/>
    </row>
    <row r="46" spans="1:13" x14ac:dyDescent="0.35">
      <c r="A46" s="75"/>
      <c r="B46" s="76" t="s">
        <v>107</v>
      </c>
      <c r="C46" s="76" t="s">
        <v>108</v>
      </c>
      <c r="E46" s="66"/>
      <c r="F46" s="63"/>
      <c r="G46" s="130"/>
      <c r="I46" s="73" t="s">
        <v>166</v>
      </c>
      <c r="J46" s="130" t="s">
        <v>164</v>
      </c>
      <c r="K46" s="130" t="s">
        <v>124</v>
      </c>
      <c r="L46" s="66" t="s">
        <v>165</v>
      </c>
      <c r="M46" s="130" t="s">
        <v>135</v>
      </c>
    </row>
    <row r="47" spans="1:13" ht="14.5" customHeight="1" x14ac:dyDescent="0.35">
      <c r="A47" s="116">
        <v>0</v>
      </c>
      <c r="B47" s="116">
        <v>0</v>
      </c>
      <c r="C47" s="116">
        <v>0</v>
      </c>
      <c r="D47" s="16" t="s">
        <v>134</v>
      </c>
      <c r="E47" s="66" t="str">
        <f>VLOOKUP(D47,$C$28:$D$43,2,FALSE)</f>
        <v>One or more missing value(s)</v>
      </c>
      <c r="F47" s="63"/>
      <c r="G47" s="130"/>
      <c r="H47" s="118" t="s">
        <v>8</v>
      </c>
      <c r="I47" s="118">
        <f>COUNTIF($E51:$E60,I46)</f>
        <v>10</v>
      </c>
      <c r="J47" s="118">
        <f t="shared" ref="J47:L47" si="1">COUNTIF($E51:$E60,J46)</f>
        <v>0</v>
      </c>
      <c r="K47" s="118">
        <f t="shared" si="1"/>
        <v>0</v>
      </c>
      <c r="L47" s="118">
        <f t="shared" si="1"/>
        <v>0</v>
      </c>
      <c r="M47" s="118">
        <f>SUM(I47:L47)</f>
        <v>10</v>
      </c>
    </row>
    <row r="48" spans="1:13" x14ac:dyDescent="0.35">
      <c r="A48" s="117">
        <v>1</v>
      </c>
      <c r="B48" s="117">
        <v>1</v>
      </c>
      <c r="C48" s="117">
        <v>1</v>
      </c>
      <c r="D48" s="40" t="str">
        <f t="shared" ref="D48:D85" si="2">B48&amp;C48</f>
        <v>11</v>
      </c>
      <c r="E48" s="66" t="str">
        <f t="shared" ref="E48:E85" si="3">VLOOKUP(D48,$C$28:$D$43,2,FALSE)</f>
        <v>Same</v>
      </c>
      <c r="F48" s="63"/>
      <c r="G48" s="130"/>
      <c r="H48" s="118" t="s">
        <v>18</v>
      </c>
      <c r="I48" s="118">
        <f>COUNTIF($E$61:$E68,I$46)</f>
        <v>8</v>
      </c>
      <c r="J48" s="118">
        <f>COUNTIF($E$61:$E68,J$46)</f>
        <v>0</v>
      </c>
      <c r="K48" s="118">
        <f>COUNTIF($E$61:$E68,K$46)</f>
        <v>0</v>
      </c>
      <c r="L48" s="118">
        <f>COUNTIF($E$61:$E68,L$46)</f>
        <v>0</v>
      </c>
      <c r="M48" s="118">
        <f t="shared" ref="M48:M53" si="4">SUM(I48:L48)</f>
        <v>8</v>
      </c>
    </row>
    <row r="49" spans="1:13" x14ac:dyDescent="0.35">
      <c r="A49" s="117">
        <v>2</v>
      </c>
      <c r="B49" s="117">
        <v>2</v>
      </c>
      <c r="C49" s="117">
        <v>2</v>
      </c>
      <c r="D49" s="40" t="str">
        <f t="shared" si="2"/>
        <v>22</v>
      </c>
      <c r="E49" s="66" t="str">
        <f t="shared" si="3"/>
        <v>Same</v>
      </c>
      <c r="F49" s="63"/>
      <c r="G49" s="130"/>
      <c r="H49" s="118" t="s">
        <v>26</v>
      </c>
      <c r="I49" s="118">
        <f>COUNTIF($E$69:$E$71,I$46)</f>
        <v>3</v>
      </c>
      <c r="J49" s="118">
        <f t="shared" ref="J49:L49" si="5">COUNTIF($E$69:$E$71,J$46)</f>
        <v>0</v>
      </c>
      <c r="K49" s="118">
        <f t="shared" si="5"/>
        <v>0</v>
      </c>
      <c r="L49" s="118">
        <f t="shared" si="5"/>
        <v>0</v>
      </c>
      <c r="M49" s="118">
        <f t="shared" si="4"/>
        <v>3</v>
      </c>
    </row>
    <row r="50" spans="1:13" x14ac:dyDescent="0.35">
      <c r="A50" s="117">
        <v>3</v>
      </c>
      <c r="B50" s="117">
        <v>3</v>
      </c>
      <c r="C50" s="117">
        <v>3</v>
      </c>
      <c r="D50" s="40" t="str">
        <f t="shared" si="2"/>
        <v>33</v>
      </c>
      <c r="E50" s="66" t="str">
        <f t="shared" si="3"/>
        <v>Same</v>
      </c>
      <c r="F50" s="63"/>
      <c r="G50" s="130"/>
      <c r="H50" s="118" t="s">
        <v>30</v>
      </c>
      <c r="I50" s="118">
        <f>COUNTIF($E$72:$E$74,I$46)</f>
        <v>3</v>
      </c>
      <c r="J50" s="118">
        <f t="shared" ref="J50:L50" si="6">COUNTIF($E$72:$E$74,J$46)</f>
        <v>0</v>
      </c>
      <c r="K50" s="118">
        <f t="shared" si="6"/>
        <v>0</v>
      </c>
      <c r="L50" s="118">
        <f t="shared" si="6"/>
        <v>0</v>
      </c>
      <c r="M50" s="118">
        <f t="shared" si="4"/>
        <v>3</v>
      </c>
    </row>
    <row r="51" spans="1:13" x14ac:dyDescent="0.35">
      <c r="A51" s="79" t="str">
        <f>'Summary results'!D68</f>
        <v>1-1</v>
      </c>
      <c r="B51" s="68">
        <f>IF('Summary results'!F68="&lt;Empty&gt;",0,MATCH('Summary results'!F68,'Lookups and info for graphs'!$F$12:$F$14))</f>
        <v>0</v>
      </c>
      <c r="C51" s="68">
        <f>IF('Summary results'!G68="&lt;Empty&gt;",0,MATCH('Summary results'!G68,'Lookups and info for graphs'!$F$12:$F$14))</f>
        <v>0</v>
      </c>
      <c r="D51" s="40" t="str">
        <f t="shared" si="2"/>
        <v>00</v>
      </c>
      <c r="E51" s="66" t="str">
        <f t="shared" si="3"/>
        <v>One or more missing value(s)</v>
      </c>
      <c r="F51" s="63"/>
      <c r="G51" s="130"/>
      <c r="H51" s="118" t="s">
        <v>33</v>
      </c>
      <c r="I51" s="118">
        <f>COUNTIF($E$75:$E$78,I$46)</f>
        <v>4</v>
      </c>
      <c r="J51" s="118">
        <f t="shared" ref="J51:L51" si="7">COUNTIF($E$75:$E$78,J$46)</f>
        <v>0</v>
      </c>
      <c r="K51" s="118">
        <f t="shared" si="7"/>
        <v>0</v>
      </c>
      <c r="L51" s="118">
        <f t="shared" si="7"/>
        <v>0</v>
      </c>
      <c r="M51" s="118">
        <f t="shared" si="4"/>
        <v>4</v>
      </c>
    </row>
    <row r="52" spans="1:13" x14ac:dyDescent="0.35">
      <c r="A52" s="79" t="str">
        <f>'Summary results'!D69</f>
        <v>1-2</v>
      </c>
      <c r="B52" s="68">
        <f>IF('Summary results'!F69="&lt;Empty&gt;",0,MATCH('Summary results'!F69,'Lookups and info for graphs'!$F$12:$F$14))</f>
        <v>0</v>
      </c>
      <c r="C52" s="68">
        <f>IF('Summary results'!G69="&lt;Empty&gt;",0,MATCH('Summary results'!G69,'Lookups and info for graphs'!$F$12:$F$14))</f>
        <v>0</v>
      </c>
      <c r="D52" s="40" t="str">
        <f t="shared" si="2"/>
        <v>00</v>
      </c>
      <c r="E52" s="66" t="str">
        <f t="shared" si="3"/>
        <v>One or more missing value(s)</v>
      </c>
      <c r="F52" s="63"/>
      <c r="G52" s="130"/>
      <c r="H52" s="118" t="s">
        <v>35</v>
      </c>
      <c r="I52" s="118">
        <f>COUNTIF($E$79:$E$82,I$46)</f>
        <v>4</v>
      </c>
      <c r="J52" s="118">
        <f t="shared" ref="J52:L52" si="8">COUNTIF($E$79:$E$82,J$46)</f>
        <v>0</v>
      </c>
      <c r="K52" s="118">
        <f t="shared" si="8"/>
        <v>0</v>
      </c>
      <c r="L52" s="118">
        <f t="shared" si="8"/>
        <v>0</v>
      </c>
      <c r="M52" s="118">
        <f t="shared" si="4"/>
        <v>4</v>
      </c>
    </row>
    <row r="53" spans="1:13" x14ac:dyDescent="0.35">
      <c r="A53" s="79" t="str">
        <f>'Summary results'!D70</f>
        <v>1-3</v>
      </c>
      <c r="B53" s="68">
        <f>IF('Summary results'!F70="&lt;Empty&gt;",0,MATCH('Summary results'!F70,'Lookups and info for graphs'!$F$12:$F$14))</f>
        <v>0</v>
      </c>
      <c r="C53" s="68">
        <f>IF('Summary results'!G70="&lt;Empty&gt;",0,MATCH('Summary results'!G70,'Lookups and info for graphs'!$F$12:$F$14))</f>
        <v>0</v>
      </c>
      <c r="D53" s="40" t="str">
        <f t="shared" si="2"/>
        <v>00</v>
      </c>
      <c r="E53" s="66" t="str">
        <f t="shared" si="3"/>
        <v>One or more missing value(s)</v>
      </c>
      <c r="F53" s="63"/>
      <c r="G53" s="130"/>
      <c r="H53" s="118" t="s">
        <v>38</v>
      </c>
      <c r="I53" s="118">
        <f>COUNTIF($E$83:$E$85,I$46)</f>
        <v>3</v>
      </c>
      <c r="J53" s="118">
        <f t="shared" ref="J53:L53" si="9">COUNTIF($E$83:$E$85,J$46)</f>
        <v>0</v>
      </c>
      <c r="K53" s="118">
        <f t="shared" si="9"/>
        <v>0</v>
      </c>
      <c r="L53" s="118">
        <f t="shared" si="9"/>
        <v>0</v>
      </c>
      <c r="M53" s="118">
        <f t="shared" si="4"/>
        <v>3</v>
      </c>
    </row>
    <row r="54" spans="1:13" x14ac:dyDescent="0.35">
      <c r="A54" s="79" t="str">
        <f>'Summary results'!D71</f>
        <v>1-4</v>
      </c>
      <c r="B54" s="68">
        <f>IF('Summary results'!F71="&lt;Empty&gt;",0,MATCH('Summary results'!F71,'Lookups and info for graphs'!$F$12:$F$14))</f>
        <v>0</v>
      </c>
      <c r="C54" s="68">
        <f>IF('Summary results'!G71="&lt;Empty&gt;",0,MATCH('Summary results'!G71,'Lookups and info for graphs'!$F$12:$F$14))</f>
        <v>0</v>
      </c>
      <c r="D54" s="40" t="str">
        <f t="shared" si="2"/>
        <v>00</v>
      </c>
      <c r="E54" s="66" t="str">
        <f t="shared" si="3"/>
        <v>One or more missing value(s)</v>
      </c>
      <c r="F54" s="63"/>
      <c r="G54" s="130"/>
      <c r="H54" s="118"/>
      <c r="I54" s="118"/>
      <c r="J54" s="130"/>
      <c r="K54" s="130"/>
      <c r="L54" s="66"/>
      <c r="M54" s="66"/>
    </row>
    <row r="55" spans="1:13" x14ac:dyDescent="0.35">
      <c r="A55" s="79" t="str">
        <f>'Summary results'!D72</f>
        <v>1-5</v>
      </c>
      <c r="B55" s="68">
        <f>IF('Summary results'!F72="&lt;Empty&gt;",0,MATCH('Summary results'!F72,'Lookups and info for graphs'!$F$12:$F$14))</f>
        <v>0</v>
      </c>
      <c r="C55" s="68">
        <f>IF('Summary results'!G72="&lt;Empty&gt;",0,MATCH('Summary results'!G72,'Lookups and info for graphs'!$F$12:$F$14))</f>
        <v>0</v>
      </c>
      <c r="D55" s="40" t="str">
        <f t="shared" si="2"/>
        <v>00</v>
      </c>
      <c r="E55" s="66" t="str">
        <f t="shared" si="3"/>
        <v>One or more missing value(s)</v>
      </c>
      <c r="F55" s="63"/>
      <c r="G55" s="130"/>
      <c r="H55" s="118"/>
      <c r="I55" s="118"/>
      <c r="J55" s="130"/>
      <c r="K55" s="130"/>
      <c r="L55" s="66"/>
      <c r="M55" s="66"/>
    </row>
    <row r="56" spans="1:13" x14ac:dyDescent="0.35">
      <c r="A56" s="79" t="str">
        <f>'Summary results'!D73</f>
        <v>1-6</v>
      </c>
      <c r="B56" s="68">
        <f>IF('Summary results'!F73="&lt;Empty&gt;",0,MATCH('Summary results'!F73,'Lookups and info for graphs'!$F$12:$F$14))</f>
        <v>0</v>
      </c>
      <c r="C56" s="68">
        <f>IF('Summary results'!G73="&lt;Empty&gt;",0,MATCH('Summary results'!G73,'Lookups and info for graphs'!$F$12:$F$14))</f>
        <v>0</v>
      </c>
      <c r="D56" s="40" t="str">
        <f t="shared" si="2"/>
        <v>00</v>
      </c>
      <c r="E56" s="66" t="str">
        <f t="shared" si="3"/>
        <v>One or more missing value(s)</v>
      </c>
      <c r="F56" s="63"/>
      <c r="G56" s="130"/>
      <c r="H56" s="118"/>
      <c r="I56" s="118"/>
      <c r="J56" s="130"/>
      <c r="K56" s="130"/>
      <c r="L56" s="66"/>
      <c r="M56" s="66"/>
    </row>
    <row r="57" spans="1:13" ht="14.5" customHeight="1" x14ac:dyDescent="0.35">
      <c r="A57" s="79" t="str">
        <f>'Summary results'!D74</f>
        <v>1-7</v>
      </c>
      <c r="B57" s="68">
        <f>IF('Summary results'!F74="&lt;Empty&gt;",0,MATCH('Summary results'!F74,'Lookups and info for graphs'!$F$12:$F$14))</f>
        <v>0</v>
      </c>
      <c r="C57" s="68">
        <f>IF('Summary results'!G74="&lt;Empty&gt;",0,MATCH('Summary results'!G74,'Lookups and info for graphs'!$F$12:$F$14))</f>
        <v>0</v>
      </c>
      <c r="D57" s="40" t="str">
        <f t="shared" si="2"/>
        <v>00</v>
      </c>
      <c r="E57" s="66" t="str">
        <f t="shared" si="3"/>
        <v>One or more missing value(s)</v>
      </c>
      <c r="F57" s="63"/>
      <c r="G57" s="130"/>
      <c r="H57" s="130"/>
      <c r="I57" s="118"/>
      <c r="J57" s="130"/>
      <c r="K57" s="130"/>
      <c r="L57" s="66"/>
      <c r="M57" s="66"/>
    </row>
    <row r="58" spans="1:13" x14ac:dyDescent="0.35">
      <c r="A58" s="79" t="str">
        <f>'Summary results'!D75</f>
        <v>1-8</v>
      </c>
      <c r="B58" s="68">
        <f>IF('Summary results'!F75="&lt;Empty&gt;",0,MATCH('Summary results'!F75,'Lookups and info for graphs'!$F$12:$F$14))</f>
        <v>0</v>
      </c>
      <c r="C58" s="68">
        <f>IF('Summary results'!G75="&lt;Empty&gt;",0,MATCH('Summary results'!G75,'Lookups and info for graphs'!$F$12:$F$14))</f>
        <v>0</v>
      </c>
      <c r="D58" s="40" t="str">
        <f t="shared" si="2"/>
        <v>00</v>
      </c>
      <c r="E58" s="66" t="str">
        <f t="shared" si="3"/>
        <v>One or more missing value(s)</v>
      </c>
      <c r="F58" s="63"/>
      <c r="G58" s="130"/>
      <c r="H58" s="118"/>
      <c r="I58" s="118"/>
      <c r="J58" s="130"/>
      <c r="K58" s="130"/>
      <c r="L58" s="66"/>
      <c r="M58" s="66"/>
    </row>
    <row r="59" spans="1:13" x14ac:dyDescent="0.35">
      <c r="A59" s="79" t="str">
        <f>'Summary results'!D76</f>
        <v>1-9</v>
      </c>
      <c r="B59" s="68">
        <f>IF('Summary results'!F76="&lt;Empty&gt;",0,MATCH('Summary results'!F76,'Lookups and info for graphs'!$F$12:$F$14))</f>
        <v>0</v>
      </c>
      <c r="C59" s="68">
        <f>IF('Summary results'!G76="&lt;Empty&gt;",0,MATCH('Summary results'!G76,'Lookups and info for graphs'!$F$12:$F$14))</f>
        <v>0</v>
      </c>
      <c r="D59" s="40" t="str">
        <f t="shared" si="2"/>
        <v>00</v>
      </c>
      <c r="E59" s="66" t="str">
        <f t="shared" si="3"/>
        <v>One or more missing value(s)</v>
      </c>
      <c r="F59" s="63"/>
      <c r="G59" s="130"/>
      <c r="H59" s="118"/>
      <c r="I59" s="118"/>
      <c r="J59" s="130"/>
      <c r="K59" s="130"/>
      <c r="L59" s="66"/>
      <c r="M59" s="66"/>
    </row>
    <row r="60" spans="1:13" x14ac:dyDescent="0.35">
      <c r="A60" s="79" t="str">
        <f>'Summary results'!D77</f>
        <v>1-10</v>
      </c>
      <c r="B60" s="68">
        <f>IF('Summary results'!F77="&lt;Empty&gt;",0,MATCH('Summary results'!F77,'Lookups and info for graphs'!$F$12:$F$14))</f>
        <v>0</v>
      </c>
      <c r="C60" s="68">
        <f>IF('Summary results'!G77="&lt;Empty&gt;",0,MATCH('Summary results'!G77,'Lookups and info for graphs'!$F$12:$F$14))</f>
        <v>0</v>
      </c>
      <c r="D60" s="40" t="str">
        <f t="shared" si="2"/>
        <v>00</v>
      </c>
      <c r="E60" s="66" t="str">
        <f t="shared" si="3"/>
        <v>One or more missing value(s)</v>
      </c>
      <c r="F60" s="63"/>
      <c r="G60" s="130"/>
      <c r="H60" s="118"/>
      <c r="I60" s="118"/>
      <c r="J60" s="130"/>
      <c r="K60" s="130"/>
      <c r="L60" s="66"/>
      <c r="M60" s="66"/>
    </row>
    <row r="61" spans="1:13" x14ac:dyDescent="0.35">
      <c r="A61" s="79" t="str">
        <f>'Summary results'!D78</f>
        <v>2-1</v>
      </c>
      <c r="B61" s="68">
        <f>IF('Summary results'!F78="&lt;Empty&gt;",0,MATCH('Summary results'!F78,'Lookups and info for graphs'!$F$12:$F$14))</f>
        <v>0</v>
      </c>
      <c r="C61" s="68">
        <f>IF('Summary results'!G78="&lt;Empty&gt;",0,MATCH('Summary results'!G78,'Lookups and info for graphs'!$F$12:$F$14))</f>
        <v>0</v>
      </c>
      <c r="D61" s="40" t="str">
        <f t="shared" si="2"/>
        <v>00</v>
      </c>
      <c r="E61" s="66" t="str">
        <f t="shared" si="3"/>
        <v>One or more missing value(s)</v>
      </c>
      <c r="F61" s="63"/>
      <c r="G61" s="130"/>
      <c r="H61" s="118"/>
      <c r="I61" s="118"/>
      <c r="J61" s="130"/>
      <c r="K61" s="130"/>
      <c r="L61" s="66"/>
      <c r="M61" s="66"/>
    </row>
    <row r="62" spans="1:13" x14ac:dyDescent="0.35">
      <c r="A62" s="79" t="str">
        <f>'Summary results'!D79</f>
        <v>2-2</v>
      </c>
      <c r="B62" s="68">
        <f>IF('Summary results'!F79="&lt;Empty&gt;",0,MATCH('Summary results'!F79,'Lookups and info for graphs'!$F$12:$F$14))</f>
        <v>0</v>
      </c>
      <c r="C62" s="68">
        <f>IF('Summary results'!G79="&lt;Empty&gt;",0,MATCH('Summary results'!G79,'Lookups and info for graphs'!$F$12:$F$14))</f>
        <v>0</v>
      </c>
      <c r="D62" s="40" t="str">
        <f t="shared" ref="D62" si="10">B62&amp;C62</f>
        <v>00</v>
      </c>
      <c r="E62" s="66" t="str">
        <f t="shared" ref="E62" si="11">VLOOKUP(D62,$C$28:$D$43,2,FALSE)</f>
        <v>One or more missing value(s)</v>
      </c>
      <c r="F62" s="63"/>
      <c r="G62" s="130"/>
      <c r="H62" s="135"/>
      <c r="I62" s="135"/>
      <c r="J62" s="130"/>
      <c r="K62" s="130"/>
      <c r="L62" s="66"/>
      <c r="M62" s="66"/>
    </row>
    <row r="63" spans="1:13" x14ac:dyDescent="0.35">
      <c r="A63" s="79" t="str">
        <f>'Summary results'!D80</f>
        <v>2-3</v>
      </c>
      <c r="B63" s="68">
        <f>IF('Summary results'!F80="&lt;Empty&gt;",0,MATCH('Summary results'!F80,'Lookups and info for graphs'!$F$12:$F$14))</f>
        <v>0</v>
      </c>
      <c r="C63" s="68">
        <f>IF('Summary results'!G80="&lt;Empty&gt;",0,MATCH('Summary results'!G80,'Lookups and info for graphs'!$F$12:$F$14))</f>
        <v>0</v>
      </c>
      <c r="D63" s="40" t="str">
        <f t="shared" si="2"/>
        <v>00</v>
      </c>
      <c r="E63" s="66" t="str">
        <f t="shared" si="3"/>
        <v>One or more missing value(s)</v>
      </c>
      <c r="F63" s="63"/>
      <c r="G63" s="130"/>
      <c r="H63" s="118"/>
      <c r="I63" s="118"/>
      <c r="J63" s="130"/>
      <c r="K63" s="130"/>
      <c r="L63" s="66"/>
      <c r="M63" s="66"/>
    </row>
    <row r="64" spans="1:13" x14ac:dyDescent="0.35">
      <c r="A64" s="79" t="str">
        <f>'Summary results'!D81</f>
        <v>2-4</v>
      </c>
      <c r="B64" s="68">
        <f>IF('Summary results'!F81="&lt;Empty&gt;",0,MATCH('Summary results'!F81,'Lookups and info for graphs'!$F$12:$F$14))</f>
        <v>0</v>
      </c>
      <c r="C64" s="68">
        <f>IF('Summary results'!G81="&lt;Empty&gt;",0,MATCH('Summary results'!G81,'Lookups and info for graphs'!$F$12:$F$14))</f>
        <v>0</v>
      </c>
      <c r="D64" s="40" t="str">
        <f t="shared" si="2"/>
        <v>00</v>
      </c>
      <c r="E64" s="66" t="str">
        <f t="shared" si="3"/>
        <v>One or more missing value(s)</v>
      </c>
      <c r="F64" s="63"/>
      <c r="G64" s="130"/>
      <c r="H64" s="118"/>
      <c r="I64" s="118"/>
      <c r="J64" s="130"/>
      <c r="K64" s="130"/>
      <c r="L64" s="66"/>
      <c r="M64" s="66"/>
    </row>
    <row r="65" spans="1:13" ht="14.5" customHeight="1" x14ac:dyDescent="0.35">
      <c r="A65" s="79" t="str">
        <f>'Summary results'!D82</f>
        <v>2-5</v>
      </c>
      <c r="B65" s="68">
        <f>IF('Summary results'!F82="&lt;Empty&gt;",0,MATCH('Summary results'!F82,'Lookups and info for graphs'!$F$12:$F$14))</f>
        <v>0</v>
      </c>
      <c r="C65" s="68">
        <f>IF('Summary results'!G82="&lt;Empty&gt;",0,MATCH('Summary results'!G82,'Lookups and info for graphs'!$F$12:$F$14))</f>
        <v>0</v>
      </c>
      <c r="D65" s="40" t="str">
        <f t="shared" si="2"/>
        <v>00</v>
      </c>
      <c r="E65" s="66" t="str">
        <f t="shared" si="3"/>
        <v>One or more missing value(s)</v>
      </c>
      <c r="F65" s="63"/>
      <c r="G65" s="130"/>
      <c r="H65" s="130"/>
      <c r="I65" s="118"/>
      <c r="J65" s="130"/>
      <c r="K65" s="130"/>
      <c r="L65" s="66"/>
      <c r="M65" s="66"/>
    </row>
    <row r="66" spans="1:13" x14ac:dyDescent="0.35">
      <c r="A66" s="79" t="str">
        <f>'Summary results'!D83</f>
        <v>2-6</v>
      </c>
      <c r="B66" s="68">
        <f>IF('Summary results'!F83="&lt;Empty&gt;",0,MATCH('Summary results'!F83,'Lookups and info for graphs'!$F$12:$F$14))</f>
        <v>0</v>
      </c>
      <c r="C66" s="68">
        <f>IF('Summary results'!G83="&lt;Empty&gt;",0,MATCH('Summary results'!G83,'Lookups and info for graphs'!$F$12:$F$14))</f>
        <v>0</v>
      </c>
      <c r="D66" s="40" t="str">
        <f t="shared" si="2"/>
        <v>00</v>
      </c>
      <c r="E66" s="66" t="str">
        <f t="shared" si="3"/>
        <v>One or more missing value(s)</v>
      </c>
      <c r="F66" s="63"/>
      <c r="G66" s="130"/>
      <c r="H66" s="118"/>
      <c r="I66" s="118"/>
      <c r="J66" s="130"/>
      <c r="K66" s="130"/>
      <c r="L66" s="66"/>
      <c r="M66" s="66"/>
    </row>
    <row r="67" spans="1:13" x14ac:dyDescent="0.35">
      <c r="A67" s="79" t="str">
        <f>'Summary results'!D84</f>
        <v>2-7</v>
      </c>
      <c r="B67" s="68">
        <f>IF('Summary results'!F84="&lt;Empty&gt;",0,MATCH('Summary results'!F84,'Lookups and info for graphs'!$F$12:$F$14))</f>
        <v>0</v>
      </c>
      <c r="C67" s="68">
        <f>IF('Summary results'!G84="&lt;Empty&gt;",0,MATCH('Summary results'!G84,'Lookups and info for graphs'!$F$12:$F$14))</f>
        <v>0</v>
      </c>
      <c r="D67" s="40" t="str">
        <f t="shared" si="2"/>
        <v>00</v>
      </c>
      <c r="E67" s="66" t="str">
        <f t="shared" si="3"/>
        <v>One or more missing value(s)</v>
      </c>
      <c r="F67" s="63"/>
      <c r="G67" s="130"/>
      <c r="H67" s="118"/>
      <c r="I67" s="118"/>
      <c r="J67" s="130"/>
      <c r="K67" s="130"/>
      <c r="L67" s="66"/>
      <c r="M67" s="66"/>
    </row>
    <row r="68" spans="1:13" ht="14.5" customHeight="1" x14ac:dyDescent="0.35">
      <c r="A68" s="79" t="str">
        <f>'Summary results'!D85</f>
        <v>2-8</v>
      </c>
      <c r="B68" s="68">
        <f>IF('Summary results'!F85="&lt;Empty&gt;",0,MATCH('Summary results'!F85,'Lookups and info for graphs'!$F$12:$F$14))</f>
        <v>0</v>
      </c>
      <c r="C68" s="68">
        <f>IF('Summary results'!G85="&lt;Empty&gt;",0,MATCH('Summary results'!G85,'Lookups and info for graphs'!$F$12:$F$14))</f>
        <v>0</v>
      </c>
      <c r="D68" s="40" t="str">
        <f t="shared" si="2"/>
        <v>00</v>
      </c>
      <c r="E68" s="66" t="str">
        <f t="shared" si="3"/>
        <v>One or more missing value(s)</v>
      </c>
      <c r="F68" s="63"/>
      <c r="G68" s="130"/>
      <c r="H68" s="130"/>
      <c r="I68" s="118"/>
      <c r="J68" s="130"/>
      <c r="K68" s="130"/>
      <c r="L68" s="66"/>
      <c r="M68" s="66"/>
    </row>
    <row r="69" spans="1:13" x14ac:dyDescent="0.35">
      <c r="A69" s="79" t="str">
        <f>'Summary results'!D86</f>
        <v>3-1</v>
      </c>
      <c r="B69" s="68">
        <f>IF('Summary results'!F86="&lt;Empty&gt;",0,MATCH('Summary results'!F86,'Lookups and info for graphs'!$F$12:$F$14))</f>
        <v>0</v>
      </c>
      <c r="C69" s="68">
        <f>IF('Summary results'!G86="&lt;Empty&gt;",0,MATCH('Summary results'!G86,'Lookups and info for graphs'!$F$12:$F$14))</f>
        <v>0</v>
      </c>
      <c r="D69" s="40" t="str">
        <f t="shared" si="2"/>
        <v>00</v>
      </c>
      <c r="E69" s="66" t="str">
        <f t="shared" si="3"/>
        <v>One or more missing value(s)</v>
      </c>
      <c r="F69" s="63"/>
      <c r="G69" s="130"/>
      <c r="H69" s="118"/>
      <c r="I69" s="118"/>
      <c r="J69" s="130"/>
      <c r="K69" s="130"/>
      <c r="L69" s="66"/>
      <c r="M69" s="66"/>
    </row>
    <row r="70" spans="1:13" x14ac:dyDescent="0.35">
      <c r="A70" s="79" t="str">
        <f>'Summary results'!D87</f>
        <v>3-2</v>
      </c>
      <c r="B70" s="68">
        <f>IF('Summary results'!F87="&lt;Empty&gt;",0,MATCH('Summary results'!F87,'Lookups and info for graphs'!$F$12:$F$14))</f>
        <v>0</v>
      </c>
      <c r="C70" s="68">
        <f>IF('Summary results'!G87="&lt;Empty&gt;",0,MATCH('Summary results'!G87,'Lookups and info for graphs'!$F$12:$F$14))</f>
        <v>0</v>
      </c>
      <c r="D70" s="40" t="str">
        <f t="shared" si="2"/>
        <v>00</v>
      </c>
      <c r="E70" s="66" t="str">
        <f t="shared" si="3"/>
        <v>One or more missing value(s)</v>
      </c>
      <c r="F70" s="63"/>
      <c r="G70" s="130"/>
      <c r="H70" s="118"/>
      <c r="I70" s="118"/>
      <c r="J70" s="130"/>
      <c r="K70" s="130"/>
      <c r="L70" s="66"/>
      <c r="M70" s="66"/>
    </row>
    <row r="71" spans="1:13" ht="14.5" customHeight="1" x14ac:dyDescent="0.35">
      <c r="A71" s="79" t="str">
        <f>'Summary results'!D88</f>
        <v>3-3</v>
      </c>
      <c r="B71" s="68">
        <f>IF('Summary results'!F88="&lt;Empty&gt;",0,MATCH('Summary results'!F88,'Lookups and info for graphs'!$F$12:$F$14))</f>
        <v>0</v>
      </c>
      <c r="C71" s="68">
        <f>IF('Summary results'!G88="&lt;Empty&gt;",0,MATCH('Summary results'!G88,'Lookups and info for graphs'!$F$12:$F$14))</f>
        <v>0</v>
      </c>
      <c r="D71" s="40" t="str">
        <f t="shared" si="2"/>
        <v>00</v>
      </c>
      <c r="E71" s="66" t="str">
        <f t="shared" si="3"/>
        <v>One or more missing value(s)</v>
      </c>
      <c r="F71" s="63"/>
      <c r="G71" s="130"/>
      <c r="H71" s="130"/>
      <c r="I71" s="118"/>
      <c r="J71" s="130"/>
      <c r="K71" s="130"/>
      <c r="L71" s="66"/>
      <c r="M71" s="66"/>
    </row>
    <row r="72" spans="1:13" x14ac:dyDescent="0.35">
      <c r="A72" s="79" t="str">
        <f>'Summary results'!D89</f>
        <v>4-1</v>
      </c>
      <c r="B72" s="68">
        <f>IF('Summary results'!F89="&lt;Empty&gt;",0,MATCH('Summary results'!F89,'Lookups and info for graphs'!$F$12:$F$14))</f>
        <v>0</v>
      </c>
      <c r="C72" s="68">
        <f>IF('Summary results'!G89="&lt;Empty&gt;",0,MATCH('Summary results'!G89,'Lookups and info for graphs'!$F$12:$F$14))</f>
        <v>0</v>
      </c>
      <c r="D72" s="40" t="str">
        <f t="shared" si="2"/>
        <v>00</v>
      </c>
      <c r="E72" s="66" t="str">
        <f t="shared" si="3"/>
        <v>One or more missing value(s)</v>
      </c>
      <c r="F72" s="63"/>
      <c r="G72" s="130"/>
      <c r="H72" s="118"/>
      <c r="I72" s="118"/>
      <c r="J72" s="130"/>
      <c r="K72" s="130"/>
      <c r="L72" s="66"/>
      <c r="M72" s="66"/>
    </row>
    <row r="73" spans="1:13" x14ac:dyDescent="0.35">
      <c r="A73" s="79" t="str">
        <f>'Summary results'!D90</f>
        <v>4-2</v>
      </c>
      <c r="B73" s="68">
        <f>IF('Summary results'!F90="&lt;Empty&gt;",0,MATCH('Summary results'!F90,'Lookups and info for graphs'!$F$12:$F$14))</f>
        <v>0</v>
      </c>
      <c r="C73" s="68">
        <f>IF('Summary results'!G90="&lt;Empty&gt;",0,MATCH('Summary results'!G90,'Lookups and info for graphs'!$F$12:$F$14))</f>
        <v>0</v>
      </c>
      <c r="D73" s="40" t="str">
        <f t="shared" si="2"/>
        <v>00</v>
      </c>
      <c r="E73" s="66" t="str">
        <f t="shared" si="3"/>
        <v>One or more missing value(s)</v>
      </c>
      <c r="F73" s="66"/>
      <c r="G73" s="130"/>
      <c r="H73" s="118"/>
      <c r="I73" s="118"/>
      <c r="J73" s="130"/>
      <c r="K73" s="130"/>
      <c r="L73" s="66"/>
      <c r="M73" s="66"/>
    </row>
    <row r="74" spans="1:13" x14ac:dyDescent="0.35">
      <c r="A74" s="79" t="str">
        <f>'Summary results'!D91</f>
        <v>4-3</v>
      </c>
      <c r="B74" s="68">
        <f>IF('Summary results'!F91="&lt;Empty&gt;",0,MATCH('Summary results'!F91,'Lookups and info for graphs'!$F$12:$F$14))</f>
        <v>0</v>
      </c>
      <c r="C74" s="68">
        <f>IF('Summary results'!G91="&lt;Empty&gt;",0,MATCH('Summary results'!G91,'Lookups and info for graphs'!$F$12:$F$14))</f>
        <v>0</v>
      </c>
      <c r="D74" s="40" t="str">
        <f t="shared" si="2"/>
        <v>00</v>
      </c>
      <c r="E74" s="66" t="str">
        <f t="shared" si="3"/>
        <v>One or more missing value(s)</v>
      </c>
      <c r="F74" s="66"/>
      <c r="G74" s="130"/>
      <c r="H74" s="118"/>
      <c r="I74" s="118"/>
      <c r="J74" s="130"/>
      <c r="K74" s="130"/>
      <c r="L74" s="66"/>
      <c r="M74" s="66"/>
    </row>
    <row r="75" spans="1:13" ht="14.5" customHeight="1" x14ac:dyDescent="0.35">
      <c r="A75" s="79" t="str">
        <f>'Summary results'!D92</f>
        <v>5-1</v>
      </c>
      <c r="B75" s="68">
        <f>IF('Summary results'!F92="&lt;Empty&gt;",0,MATCH('Summary results'!F92,'Lookups and info for graphs'!$F$12:$F$14))</f>
        <v>0</v>
      </c>
      <c r="C75" s="68">
        <f>IF('Summary results'!G92="&lt;Empty&gt;",0,MATCH('Summary results'!G92,'Lookups and info for graphs'!$F$12:$F$14))</f>
        <v>0</v>
      </c>
      <c r="D75" s="40" t="str">
        <f t="shared" si="2"/>
        <v>00</v>
      </c>
      <c r="E75" s="66" t="str">
        <f t="shared" si="3"/>
        <v>One or more missing value(s)</v>
      </c>
      <c r="F75" s="66"/>
      <c r="G75" s="130"/>
      <c r="H75" s="130"/>
      <c r="I75" s="118"/>
      <c r="J75" s="130"/>
      <c r="K75" s="130"/>
      <c r="L75" s="66"/>
      <c r="M75" s="66"/>
    </row>
    <row r="76" spans="1:13" x14ac:dyDescent="0.35">
      <c r="A76" s="79" t="str">
        <f>'Summary results'!D93</f>
        <v>5-2</v>
      </c>
      <c r="B76" s="68">
        <f>IF('Summary results'!F93="&lt;Empty&gt;",0,MATCH('Summary results'!F93,'Lookups and info for graphs'!$F$12:$F$14))</f>
        <v>0</v>
      </c>
      <c r="C76" s="68">
        <f>IF('Summary results'!G93="&lt;Empty&gt;",0,MATCH('Summary results'!G93,'Lookups and info for graphs'!$F$12:$F$14))</f>
        <v>0</v>
      </c>
      <c r="D76" s="40" t="str">
        <f t="shared" si="2"/>
        <v>00</v>
      </c>
      <c r="E76" s="66" t="str">
        <f t="shared" si="3"/>
        <v>One or more missing value(s)</v>
      </c>
      <c r="G76" s="130"/>
      <c r="H76" s="118"/>
      <c r="I76" s="118"/>
      <c r="J76" s="130"/>
      <c r="K76" s="130"/>
    </row>
    <row r="77" spans="1:13" x14ac:dyDescent="0.35">
      <c r="A77" s="79" t="str">
        <f>'Summary results'!D94</f>
        <v>5-3</v>
      </c>
      <c r="B77" s="68">
        <f>IF('Summary results'!F94="&lt;Empty&gt;",0,MATCH('Summary results'!F94,'Lookups and info for graphs'!$F$12:$F$14))</f>
        <v>0</v>
      </c>
      <c r="C77" s="68">
        <f>IF('Summary results'!G94="&lt;Empty&gt;",0,MATCH('Summary results'!G94,'Lookups and info for graphs'!$F$12:$F$14))</f>
        <v>0</v>
      </c>
      <c r="D77" s="40" t="str">
        <f t="shared" si="2"/>
        <v>00</v>
      </c>
      <c r="E77" s="66" t="str">
        <f t="shared" si="3"/>
        <v>One or more missing value(s)</v>
      </c>
      <c r="G77" s="130"/>
      <c r="H77" s="118"/>
      <c r="I77" s="118"/>
      <c r="J77" s="130"/>
      <c r="K77" s="130"/>
    </row>
    <row r="78" spans="1:13" x14ac:dyDescent="0.35">
      <c r="A78" s="79" t="str">
        <f>'Summary results'!D95</f>
        <v>5-4</v>
      </c>
      <c r="B78" s="68">
        <f>IF('Summary results'!F95="&lt;Empty&gt;",0,MATCH('Summary results'!F95,'Lookups and info for graphs'!$F$12:$F$14))</f>
        <v>0</v>
      </c>
      <c r="C78" s="68">
        <f>IF('Summary results'!G95="&lt;Empty&gt;",0,MATCH('Summary results'!G95,'Lookups and info for graphs'!$F$12:$F$14))</f>
        <v>0</v>
      </c>
      <c r="D78" s="40" t="str">
        <f t="shared" si="2"/>
        <v>00</v>
      </c>
      <c r="E78" s="66" t="str">
        <f t="shared" si="3"/>
        <v>One or more missing value(s)</v>
      </c>
      <c r="G78" s="130"/>
      <c r="H78" s="118"/>
      <c r="I78" s="118"/>
      <c r="J78" s="130"/>
      <c r="K78" s="130"/>
    </row>
    <row r="79" spans="1:13" ht="14.5" customHeight="1" x14ac:dyDescent="0.35">
      <c r="A79" s="79" t="str">
        <f>'Summary results'!D96</f>
        <v>6-1</v>
      </c>
      <c r="B79" s="68">
        <f>IF('Summary results'!F96="&lt;Empty&gt;",0,MATCH('Summary results'!F96,'Lookups and info for graphs'!$F$12:$F$14))</f>
        <v>0</v>
      </c>
      <c r="C79" s="68">
        <f>IF('Summary results'!G96="&lt;Empty&gt;",0,MATCH('Summary results'!G96,'Lookups and info for graphs'!$F$12:$F$14))</f>
        <v>0</v>
      </c>
      <c r="D79" s="40" t="str">
        <f t="shared" si="2"/>
        <v>00</v>
      </c>
      <c r="E79" s="66" t="str">
        <f t="shared" si="3"/>
        <v>One or more missing value(s)</v>
      </c>
      <c r="G79" s="130"/>
      <c r="H79" s="130"/>
      <c r="I79" s="118"/>
      <c r="J79" s="130"/>
      <c r="K79" s="130"/>
    </row>
    <row r="80" spans="1:13" x14ac:dyDescent="0.35">
      <c r="A80" s="79" t="str">
        <f>'Summary results'!D97</f>
        <v>6-2</v>
      </c>
      <c r="B80" s="68">
        <f>IF('Summary results'!F97="&lt;Empty&gt;",0,MATCH('Summary results'!F97,'Lookups and info for graphs'!$F$12:$F$14))</f>
        <v>0</v>
      </c>
      <c r="C80" s="68">
        <f>IF('Summary results'!G97="&lt;Empty&gt;",0,MATCH('Summary results'!G97,'Lookups and info for graphs'!$F$12:$F$14))</f>
        <v>0</v>
      </c>
      <c r="D80" s="40" t="str">
        <f t="shared" si="2"/>
        <v>00</v>
      </c>
      <c r="E80" s="66" t="str">
        <f t="shared" si="3"/>
        <v>One or more missing value(s)</v>
      </c>
      <c r="G80" s="130"/>
      <c r="H80" s="118"/>
      <c r="I80" s="118"/>
      <c r="J80" s="130"/>
      <c r="K80" s="130"/>
    </row>
    <row r="81" spans="1:11" x14ac:dyDescent="0.35">
      <c r="A81" s="79" t="str">
        <f>'Summary results'!D98</f>
        <v>6-3</v>
      </c>
      <c r="B81" s="68">
        <f>IF('Summary results'!F98="&lt;Empty&gt;",0,MATCH('Summary results'!F98,'Lookups and info for graphs'!$F$12:$F$14))</f>
        <v>0</v>
      </c>
      <c r="C81" s="68">
        <f>IF('Summary results'!G98="&lt;Empty&gt;",0,MATCH('Summary results'!G98,'Lookups and info for graphs'!$F$12:$F$14))</f>
        <v>0</v>
      </c>
      <c r="D81" s="40" t="str">
        <f t="shared" si="2"/>
        <v>00</v>
      </c>
      <c r="E81" s="66" t="str">
        <f t="shared" si="3"/>
        <v>One or more missing value(s)</v>
      </c>
      <c r="G81" s="130"/>
      <c r="H81" s="118"/>
      <c r="I81" s="118"/>
      <c r="J81" s="130"/>
      <c r="K81" s="130"/>
    </row>
    <row r="82" spans="1:11" x14ac:dyDescent="0.35">
      <c r="A82" s="79" t="str">
        <f>'Summary results'!D99</f>
        <v>6-4</v>
      </c>
      <c r="B82" s="68">
        <f>IF('Summary results'!F99="&lt;Empty&gt;",0,MATCH('Summary results'!F99,'Lookups and info for graphs'!$F$12:$F$14))</f>
        <v>0</v>
      </c>
      <c r="C82" s="68">
        <f>IF('Summary results'!G99="&lt;Empty&gt;",0,MATCH('Summary results'!G99,'Lookups and info for graphs'!$F$12:$F$14))</f>
        <v>0</v>
      </c>
      <c r="D82" s="40" t="str">
        <f t="shared" si="2"/>
        <v>00</v>
      </c>
      <c r="E82" s="66" t="str">
        <f t="shared" si="3"/>
        <v>One or more missing value(s)</v>
      </c>
      <c r="G82" s="130"/>
      <c r="H82" s="130"/>
      <c r="I82" s="130"/>
      <c r="J82" s="130"/>
      <c r="K82" s="130"/>
    </row>
    <row r="83" spans="1:11" x14ac:dyDescent="0.35">
      <c r="A83" s="79" t="str">
        <f>'Summary results'!D100</f>
        <v>7-1</v>
      </c>
      <c r="B83" s="68">
        <f>IF('Summary results'!F100="&lt;Empty&gt;",0,MATCH('Summary results'!F100,'Lookups and info for graphs'!$F$12:$F$14))</f>
        <v>0</v>
      </c>
      <c r="C83" s="68">
        <f>IF('Summary results'!G100="&lt;Empty&gt;",0,MATCH('Summary results'!G100,'Lookups and info for graphs'!$F$12:$F$14))</f>
        <v>0</v>
      </c>
      <c r="D83" s="40" t="str">
        <f t="shared" si="2"/>
        <v>00</v>
      </c>
      <c r="E83" s="66" t="str">
        <f t="shared" si="3"/>
        <v>One or more missing value(s)</v>
      </c>
      <c r="G83" s="130"/>
      <c r="H83" s="130"/>
      <c r="I83" s="130"/>
      <c r="J83" s="130"/>
      <c r="K83" s="130"/>
    </row>
    <row r="84" spans="1:11" x14ac:dyDescent="0.35">
      <c r="A84" s="79" t="str">
        <f>'Summary results'!D101</f>
        <v>7-2</v>
      </c>
      <c r="B84" s="68">
        <f>IF('Summary results'!F101="&lt;Empty&gt;",0,MATCH('Summary results'!F101,'Lookups and info for graphs'!$F$12:$F$14))</f>
        <v>0</v>
      </c>
      <c r="C84" s="68">
        <f>IF('Summary results'!G101="&lt;Empty&gt;",0,MATCH('Summary results'!G101,'Lookups and info for graphs'!$F$12:$F$14))</f>
        <v>0</v>
      </c>
      <c r="D84" s="40" t="str">
        <f t="shared" si="2"/>
        <v>00</v>
      </c>
      <c r="E84" s="66" t="str">
        <f t="shared" si="3"/>
        <v>One or more missing value(s)</v>
      </c>
      <c r="G84" s="130"/>
      <c r="H84" s="130"/>
      <c r="I84" s="130"/>
      <c r="J84" s="130"/>
      <c r="K84" s="130"/>
    </row>
    <row r="85" spans="1:11" x14ac:dyDescent="0.35">
      <c r="A85" s="79" t="str">
        <f>'Summary results'!D102</f>
        <v>7-3</v>
      </c>
      <c r="B85" s="68">
        <f>IF('Summary results'!F102="&lt;Empty&gt;",0,MATCH('Summary results'!F102,'Lookups and info for graphs'!$F$12:$F$14))</f>
        <v>0</v>
      </c>
      <c r="C85" s="68">
        <f>IF('Summary results'!G102="&lt;Empty&gt;",0,MATCH('Summary results'!G102,'Lookups and info for graphs'!$F$12:$F$14))</f>
        <v>0</v>
      </c>
      <c r="D85" s="40" t="str">
        <f t="shared" si="2"/>
        <v>00</v>
      </c>
      <c r="E85" s="66" t="str">
        <f t="shared" si="3"/>
        <v>One or more missing value(s)</v>
      </c>
      <c r="G85" s="130"/>
      <c r="H85" s="130"/>
      <c r="I85" s="130"/>
      <c r="J85" s="130"/>
      <c r="K85" s="130"/>
    </row>
    <row r="86" spans="1:11" x14ac:dyDescent="0.35">
      <c r="A86" s="79"/>
      <c r="B86" s="68"/>
      <c r="C86" s="68"/>
      <c r="G86" s="130"/>
      <c r="H86" s="130"/>
      <c r="I86" s="130"/>
      <c r="J86" s="130"/>
      <c r="K86" s="130"/>
    </row>
    <row r="87" spans="1:11" x14ac:dyDescent="0.35">
      <c r="A87" s="79"/>
      <c r="B87" s="68"/>
      <c r="C87" s="68"/>
      <c r="G87" s="130"/>
      <c r="H87" s="130"/>
      <c r="I87" s="130"/>
      <c r="J87" s="130"/>
      <c r="K87" s="130"/>
    </row>
    <row r="88" spans="1:11" x14ac:dyDescent="0.35">
      <c r="A88" s="79"/>
      <c r="B88" s="68"/>
      <c r="C88" s="68"/>
      <c r="G88" s="130"/>
      <c r="H88" s="130"/>
      <c r="I88" s="130"/>
      <c r="J88" s="130"/>
      <c r="K88" s="130"/>
    </row>
    <row r="89" spans="1:11" x14ac:dyDescent="0.35">
      <c r="A89" s="79"/>
      <c r="B89" s="68"/>
      <c r="C89" s="68"/>
      <c r="G89" s="130"/>
      <c r="H89" s="130"/>
      <c r="I89" s="130"/>
      <c r="J89" s="130"/>
      <c r="K89" s="130"/>
    </row>
    <row r="90" spans="1:11" x14ac:dyDescent="0.35">
      <c r="A90" s="79"/>
      <c r="B90" s="68"/>
      <c r="C90" s="68"/>
      <c r="G90" s="130"/>
      <c r="H90" s="130"/>
      <c r="I90" s="130"/>
      <c r="J90" s="130"/>
      <c r="K90" s="130"/>
    </row>
    <row r="91" spans="1:11" x14ac:dyDescent="0.35">
      <c r="A91" s="79"/>
      <c r="B91" s="68"/>
      <c r="C91" s="68"/>
      <c r="G91" s="130"/>
      <c r="H91" s="130"/>
      <c r="I91" s="130"/>
      <c r="J91" s="130"/>
      <c r="K91" s="130"/>
    </row>
    <row r="92" spans="1:11" x14ac:dyDescent="0.35">
      <c r="A92" s="79"/>
      <c r="B92" s="68"/>
      <c r="C92" s="68"/>
      <c r="G92" s="130"/>
      <c r="H92" s="130"/>
      <c r="I92" s="130"/>
      <c r="J92" s="130"/>
      <c r="K92" s="130"/>
    </row>
    <row r="93" spans="1:11" x14ac:dyDescent="0.35">
      <c r="A93" s="79"/>
      <c r="B93" s="68"/>
      <c r="C93" s="68"/>
      <c r="G93" s="130"/>
      <c r="H93" s="130"/>
      <c r="I93" s="130"/>
      <c r="J93" s="130"/>
      <c r="K93" s="130"/>
    </row>
    <row r="94" spans="1:11" x14ac:dyDescent="0.35">
      <c r="A94" s="79"/>
      <c r="B94" s="68"/>
      <c r="C94" s="68"/>
      <c r="G94" s="130"/>
      <c r="H94" s="130"/>
      <c r="I94" s="130"/>
      <c r="J94" s="130"/>
      <c r="K94" s="130"/>
    </row>
    <row r="95" spans="1:11" x14ac:dyDescent="0.35">
      <c r="A95" s="79"/>
      <c r="B95" s="68"/>
      <c r="C95" s="68"/>
      <c r="G95" s="130"/>
      <c r="H95" s="130"/>
      <c r="I95" s="130"/>
      <c r="J95" s="130"/>
      <c r="K95" s="130"/>
    </row>
    <row r="96" spans="1:11" x14ac:dyDescent="0.35">
      <c r="A96" s="79"/>
      <c r="B96" s="68"/>
      <c r="C96" s="68"/>
      <c r="G96" s="130"/>
      <c r="H96" s="130"/>
      <c r="I96" s="130"/>
      <c r="J96" s="130"/>
      <c r="K96" s="130"/>
    </row>
    <row r="97" spans="1:11" x14ac:dyDescent="0.35">
      <c r="A97" s="79"/>
      <c r="B97" s="68"/>
      <c r="C97" s="68"/>
      <c r="G97" s="130"/>
      <c r="H97" s="130"/>
      <c r="I97" s="130"/>
      <c r="J97" s="130"/>
      <c r="K97" s="130"/>
    </row>
    <row r="98" spans="1:11" x14ac:dyDescent="0.35">
      <c r="A98" s="79"/>
      <c r="B98" s="68"/>
      <c r="C98" s="68"/>
      <c r="G98" s="130"/>
      <c r="H98" s="130"/>
      <c r="I98" s="130"/>
      <c r="J98" s="130"/>
      <c r="K98" s="130"/>
    </row>
    <row r="99" spans="1:11" x14ac:dyDescent="0.35">
      <c r="A99" s="79"/>
      <c r="B99" s="68"/>
      <c r="C99" s="68"/>
      <c r="G99" s="130"/>
      <c r="H99" s="130"/>
      <c r="I99" s="130"/>
      <c r="J99" s="130"/>
      <c r="K99" s="130"/>
    </row>
    <row r="100" spans="1:11" x14ac:dyDescent="0.35">
      <c r="A100" s="79"/>
      <c r="B100" s="68"/>
      <c r="C100" s="68"/>
      <c r="G100" s="130"/>
      <c r="H100" s="130"/>
      <c r="I100" s="130"/>
      <c r="J100" s="130"/>
      <c r="K100" s="130"/>
    </row>
    <row r="101" spans="1:11" x14ac:dyDescent="0.35">
      <c r="A101" s="79"/>
      <c r="B101" s="68"/>
      <c r="C101" s="68"/>
      <c r="G101" s="130"/>
      <c r="H101" s="130"/>
      <c r="I101" s="130"/>
      <c r="J101" s="130"/>
      <c r="K101" s="130"/>
    </row>
    <row r="102" spans="1:11" x14ac:dyDescent="0.35">
      <c r="A102" s="79"/>
      <c r="B102" s="68"/>
      <c r="C102" s="68"/>
      <c r="G102" s="130"/>
      <c r="H102" s="130"/>
      <c r="I102" s="130"/>
      <c r="J102" s="130"/>
      <c r="K102" s="130"/>
    </row>
    <row r="103" spans="1:11" x14ac:dyDescent="0.35">
      <c r="A103" s="79"/>
      <c r="B103" s="68"/>
      <c r="C103" s="68"/>
      <c r="G103" s="130"/>
      <c r="H103" s="130"/>
      <c r="I103" s="130"/>
      <c r="J103" s="130"/>
      <c r="K103" s="130"/>
    </row>
    <row r="104" spans="1:11" x14ac:dyDescent="0.35">
      <c r="A104" s="79"/>
      <c r="B104" s="68"/>
      <c r="C104" s="68"/>
      <c r="G104" s="130"/>
      <c r="H104" s="130"/>
      <c r="I104" s="130"/>
      <c r="J104" s="130"/>
      <c r="K104" s="130"/>
    </row>
    <row r="105" spans="1:11" x14ac:dyDescent="0.35">
      <c r="A105" s="79"/>
      <c r="B105" s="68"/>
      <c r="C105" s="68"/>
      <c r="G105" s="130"/>
      <c r="H105" s="130"/>
      <c r="I105" s="130"/>
      <c r="J105" s="130"/>
      <c r="K105" s="130"/>
    </row>
    <row r="106" spans="1:11" x14ac:dyDescent="0.35">
      <c r="A106" s="79"/>
      <c r="B106" s="68"/>
      <c r="C106" s="68"/>
      <c r="G106" s="130"/>
      <c r="H106" s="130"/>
      <c r="I106" s="130"/>
      <c r="J106" s="130"/>
      <c r="K106" s="130"/>
    </row>
    <row r="107" spans="1:11" x14ac:dyDescent="0.35">
      <c r="A107" s="79"/>
      <c r="B107" s="68"/>
      <c r="C107" s="68"/>
      <c r="G107" s="130"/>
      <c r="H107" s="130"/>
      <c r="I107" s="130"/>
      <c r="J107" s="130"/>
      <c r="K107" s="130"/>
    </row>
    <row r="108" spans="1:11" x14ac:dyDescent="0.35">
      <c r="A108" s="79"/>
      <c r="B108" s="68"/>
      <c r="C108" s="68"/>
      <c r="G108" s="130"/>
      <c r="H108" s="130"/>
      <c r="I108" s="130"/>
      <c r="J108" s="130"/>
      <c r="K108" s="130"/>
    </row>
    <row r="109" spans="1:11" x14ac:dyDescent="0.35">
      <c r="A109" s="79"/>
      <c r="B109" s="68"/>
      <c r="C109" s="68"/>
      <c r="G109" s="130"/>
      <c r="H109" s="130"/>
      <c r="I109" s="130"/>
      <c r="J109" s="130"/>
      <c r="K109" s="130"/>
    </row>
    <row r="110" spans="1:11" x14ac:dyDescent="0.35">
      <c r="A110" s="79"/>
      <c r="B110" s="68"/>
      <c r="C110" s="68"/>
      <c r="G110" s="130"/>
      <c r="H110" s="130"/>
      <c r="I110" s="130"/>
      <c r="J110" s="130"/>
      <c r="K110" s="130"/>
    </row>
    <row r="111" spans="1:11" x14ac:dyDescent="0.35">
      <c r="A111" s="79"/>
      <c r="B111" s="68"/>
      <c r="C111" s="68"/>
      <c r="G111" s="130"/>
      <c r="H111" s="130"/>
      <c r="I111" s="130"/>
      <c r="J111" s="130"/>
      <c r="K111" s="130"/>
    </row>
    <row r="112" spans="1:11" x14ac:dyDescent="0.35">
      <c r="A112" s="79"/>
      <c r="B112" s="68"/>
      <c r="C112" s="68"/>
      <c r="G112" s="130"/>
      <c r="H112" s="130"/>
      <c r="I112" s="130"/>
      <c r="J112" s="130"/>
      <c r="K112" s="130"/>
    </row>
    <row r="113" spans="1:11" x14ac:dyDescent="0.35">
      <c r="A113" s="79"/>
      <c r="B113" s="68"/>
      <c r="C113" s="68"/>
      <c r="G113" s="130"/>
      <c r="H113" s="130"/>
      <c r="I113" s="130"/>
      <c r="J113" s="130"/>
      <c r="K113" s="130"/>
    </row>
    <row r="114" spans="1:11" x14ac:dyDescent="0.35">
      <c r="A114" s="79"/>
      <c r="B114" s="68"/>
      <c r="C114" s="68"/>
      <c r="G114" s="130"/>
      <c r="H114" s="130"/>
      <c r="I114" s="130"/>
      <c r="J114" s="130"/>
      <c r="K114" s="130"/>
    </row>
    <row r="115" spans="1:11" x14ac:dyDescent="0.35">
      <c r="A115" s="79"/>
      <c r="B115" s="68"/>
      <c r="C115" s="68"/>
      <c r="G115" s="130"/>
      <c r="H115" s="130"/>
      <c r="I115" s="130"/>
      <c r="J115" s="130"/>
      <c r="K115" s="130"/>
    </row>
    <row r="116" spans="1:11" x14ac:dyDescent="0.35">
      <c r="A116" s="79"/>
      <c r="B116" s="68"/>
      <c r="C116" s="68"/>
      <c r="G116" s="130"/>
      <c r="H116" s="130"/>
      <c r="I116" s="130"/>
      <c r="J116" s="130"/>
      <c r="K116" s="130"/>
    </row>
    <row r="117" spans="1:11" x14ac:dyDescent="0.35">
      <c r="A117" s="79"/>
      <c r="B117" s="68"/>
      <c r="C117" s="68"/>
      <c r="G117" s="130"/>
      <c r="H117" s="130"/>
      <c r="I117" s="130"/>
      <c r="J117" s="130"/>
      <c r="K117" s="130"/>
    </row>
    <row r="118" spans="1:11" x14ac:dyDescent="0.35">
      <c r="A118" s="79"/>
      <c r="B118" s="68"/>
      <c r="C118" s="68"/>
      <c r="G118" s="130"/>
      <c r="H118" s="130"/>
      <c r="I118" s="130"/>
      <c r="J118" s="130"/>
      <c r="K118" s="130"/>
    </row>
    <row r="119" spans="1:11" x14ac:dyDescent="0.35">
      <c r="A119" s="79"/>
      <c r="B119" s="68"/>
      <c r="C119" s="68"/>
      <c r="G119" s="130"/>
      <c r="H119" s="130"/>
      <c r="I119" s="130"/>
      <c r="J119" s="130"/>
      <c r="K119" s="130"/>
    </row>
    <row r="120" spans="1:11" x14ac:dyDescent="0.35">
      <c r="A120" s="79"/>
      <c r="B120" s="68"/>
      <c r="C120" s="68"/>
      <c r="G120" s="130"/>
      <c r="H120" s="130"/>
      <c r="I120" s="130"/>
      <c r="J120" s="130"/>
      <c r="K120" s="130"/>
    </row>
    <row r="121" spans="1:11" x14ac:dyDescent="0.35">
      <c r="A121" s="79"/>
      <c r="B121" s="68"/>
      <c r="C121" s="68"/>
      <c r="G121" s="130"/>
      <c r="H121" s="130"/>
      <c r="I121" s="130"/>
      <c r="J121" s="130"/>
      <c r="K121" s="130"/>
    </row>
    <row r="122" spans="1:11" x14ac:dyDescent="0.35">
      <c r="A122" s="79"/>
      <c r="B122" s="68"/>
      <c r="C122" s="68"/>
      <c r="G122" s="130"/>
      <c r="H122" s="130"/>
      <c r="I122" s="130"/>
      <c r="J122" s="130"/>
      <c r="K122" s="130"/>
    </row>
    <row r="123" spans="1:11" x14ac:dyDescent="0.35">
      <c r="A123" s="79"/>
      <c r="B123" s="68"/>
      <c r="C123" s="68"/>
      <c r="G123" s="130"/>
      <c r="H123" s="130"/>
      <c r="I123" s="130"/>
      <c r="J123" s="130"/>
      <c r="K123" s="130"/>
    </row>
    <row r="124" spans="1:11" x14ac:dyDescent="0.35">
      <c r="A124" s="79"/>
      <c r="B124" s="68"/>
      <c r="C124" s="68"/>
      <c r="G124" s="130"/>
      <c r="H124" s="130"/>
      <c r="I124" s="130"/>
      <c r="J124" s="130"/>
      <c r="K124" s="130"/>
    </row>
    <row r="125" spans="1:11" x14ac:dyDescent="0.35">
      <c r="A125" s="79"/>
      <c r="B125" s="68"/>
      <c r="C125" s="68"/>
      <c r="G125" s="130"/>
      <c r="H125" s="130"/>
      <c r="I125" s="130"/>
      <c r="J125" s="130"/>
      <c r="K125" s="130"/>
    </row>
    <row r="126" spans="1:11" x14ac:dyDescent="0.35">
      <c r="A126" s="79"/>
      <c r="B126" s="68"/>
      <c r="C126" s="68"/>
      <c r="G126" s="130"/>
      <c r="H126" s="130"/>
      <c r="I126" s="130"/>
      <c r="J126" s="130"/>
      <c r="K126" s="130"/>
    </row>
    <row r="127" spans="1:11" x14ac:dyDescent="0.35">
      <c r="A127" s="79"/>
      <c r="B127" s="68"/>
      <c r="C127" s="68"/>
      <c r="G127" s="130"/>
      <c r="H127" s="130"/>
      <c r="I127" s="130"/>
      <c r="J127" s="130"/>
      <c r="K127" s="130"/>
    </row>
    <row r="128" spans="1:11" x14ac:dyDescent="0.35">
      <c r="A128" s="79"/>
      <c r="B128" s="68"/>
      <c r="C128" s="68"/>
      <c r="G128" s="130"/>
      <c r="H128" s="130"/>
      <c r="I128" s="130"/>
      <c r="J128" s="130"/>
      <c r="K128" s="130"/>
    </row>
    <row r="129" spans="1:11" x14ac:dyDescent="0.35">
      <c r="A129" s="79"/>
      <c r="B129" s="68"/>
      <c r="C129" s="68"/>
      <c r="G129" s="130"/>
      <c r="H129" s="130"/>
      <c r="I129" s="130"/>
      <c r="J129" s="130"/>
      <c r="K129" s="130"/>
    </row>
    <row r="130" spans="1:11" x14ac:dyDescent="0.35">
      <c r="A130" s="79"/>
      <c r="B130" s="68"/>
      <c r="C130" s="68"/>
      <c r="G130" s="130"/>
      <c r="H130" s="130"/>
      <c r="I130" s="130"/>
      <c r="J130" s="130"/>
      <c r="K130" s="130"/>
    </row>
    <row r="131" spans="1:11" x14ac:dyDescent="0.35">
      <c r="A131" s="79"/>
      <c r="B131" s="68"/>
      <c r="C131" s="68"/>
      <c r="G131" s="130"/>
      <c r="H131" s="130"/>
      <c r="I131" s="130"/>
      <c r="J131" s="130"/>
      <c r="K131" s="130"/>
    </row>
    <row r="132" spans="1:11" x14ac:dyDescent="0.35">
      <c r="A132" s="79"/>
      <c r="B132" s="68"/>
      <c r="C132" s="68"/>
      <c r="G132" s="130"/>
      <c r="H132" s="130"/>
      <c r="I132" s="130"/>
      <c r="J132" s="130"/>
      <c r="K132" s="130"/>
    </row>
    <row r="133" spans="1:11" x14ac:dyDescent="0.35">
      <c r="A133" s="79"/>
      <c r="B133" s="68"/>
      <c r="C133" s="68"/>
      <c r="G133" s="130"/>
      <c r="H133" s="130"/>
      <c r="I133" s="130"/>
      <c r="J133" s="130"/>
      <c r="K133" s="130"/>
    </row>
    <row r="134" spans="1:11" x14ac:dyDescent="0.35">
      <c r="A134" s="79"/>
      <c r="B134" s="68"/>
      <c r="C134" s="68"/>
      <c r="G134" s="130"/>
      <c r="H134" s="130"/>
      <c r="I134" s="130"/>
      <c r="J134" s="130"/>
      <c r="K134" s="130"/>
    </row>
    <row r="135" spans="1:11" x14ac:dyDescent="0.35">
      <c r="A135" s="79"/>
      <c r="B135" s="68"/>
      <c r="C135" s="68"/>
      <c r="G135" s="130"/>
      <c r="H135" s="130"/>
      <c r="I135" s="130"/>
      <c r="J135" s="130"/>
      <c r="K135" s="130"/>
    </row>
    <row r="136" spans="1:11" x14ac:dyDescent="0.35">
      <c r="A136" s="79"/>
      <c r="B136" s="68"/>
      <c r="C136" s="68"/>
      <c r="G136" s="130"/>
      <c r="H136" s="130"/>
      <c r="I136" s="130"/>
      <c r="J136" s="130"/>
      <c r="K136" s="130"/>
    </row>
    <row r="137" spans="1:11" x14ac:dyDescent="0.35">
      <c r="A137" s="79"/>
      <c r="B137" s="68"/>
      <c r="C137" s="68"/>
      <c r="G137" s="130"/>
      <c r="H137" s="130"/>
      <c r="I137" s="130"/>
      <c r="J137" s="130"/>
      <c r="K137" s="130"/>
    </row>
    <row r="138" spans="1:11" x14ac:dyDescent="0.35">
      <c r="A138" s="79"/>
      <c r="B138" s="68"/>
      <c r="C138" s="68"/>
      <c r="G138" s="130"/>
      <c r="H138" s="130"/>
      <c r="I138" s="130"/>
      <c r="J138" s="130"/>
      <c r="K138" s="130"/>
    </row>
    <row r="139" spans="1:11" x14ac:dyDescent="0.35">
      <c r="A139" s="79"/>
      <c r="B139" s="68"/>
      <c r="C139" s="68"/>
      <c r="G139" s="130"/>
      <c r="H139" s="130"/>
      <c r="I139" s="130"/>
      <c r="J139" s="130"/>
      <c r="K139" s="130"/>
    </row>
    <row r="140" spans="1:11" x14ac:dyDescent="0.35">
      <c r="A140" s="79"/>
      <c r="B140" s="68"/>
      <c r="C140" s="68"/>
      <c r="G140" s="130"/>
      <c r="H140" s="130"/>
      <c r="I140" s="130"/>
      <c r="J140" s="130"/>
      <c r="K140" s="130"/>
    </row>
    <row r="141" spans="1:11" x14ac:dyDescent="0.35">
      <c r="A141" s="79"/>
      <c r="B141" s="68"/>
      <c r="C141" s="68"/>
    </row>
    <row r="142" spans="1:11" x14ac:dyDescent="0.35">
      <c r="A142" s="79"/>
      <c r="B142" s="68"/>
      <c r="C142" s="68"/>
    </row>
    <row r="143" spans="1:11" x14ac:dyDescent="0.35">
      <c r="A143" s="79"/>
      <c r="B143" s="68"/>
      <c r="C143" s="68"/>
    </row>
    <row r="144" spans="1:11" x14ac:dyDescent="0.35">
      <c r="A144" s="79"/>
      <c r="B144" s="68"/>
      <c r="C144" s="68"/>
    </row>
    <row r="145" spans="1:3" x14ac:dyDescent="0.35">
      <c r="A145" s="79"/>
      <c r="B145" s="68"/>
      <c r="C145" s="68"/>
    </row>
    <row r="146" spans="1:3" x14ac:dyDescent="0.35">
      <c r="A146" s="79"/>
      <c r="B146" s="68"/>
      <c r="C146" s="68"/>
    </row>
    <row r="147" spans="1:3" x14ac:dyDescent="0.35">
      <c r="A147" s="79"/>
      <c r="B147" s="68"/>
      <c r="C147" s="68"/>
    </row>
    <row r="148" spans="1:3" x14ac:dyDescent="0.35">
      <c r="A148" s="79"/>
      <c r="B148" s="68"/>
      <c r="C148" s="68"/>
    </row>
    <row r="149" spans="1:3" x14ac:dyDescent="0.35">
      <c r="A149" s="79"/>
      <c r="B149" s="68"/>
      <c r="C149" s="68"/>
    </row>
    <row r="150" spans="1:3" x14ac:dyDescent="0.35">
      <c r="A150" s="79"/>
      <c r="B150" s="68"/>
      <c r="C150" s="68"/>
    </row>
    <row r="151" spans="1:3" x14ac:dyDescent="0.35">
      <c r="A151" s="79"/>
      <c r="B151" s="68"/>
      <c r="C151" s="68"/>
    </row>
    <row r="152" spans="1:3" x14ac:dyDescent="0.35">
      <c r="A152" s="79"/>
      <c r="B152" s="68"/>
      <c r="C152" s="68"/>
    </row>
    <row r="153" spans="1:3" x14ac:dyDescent="0.35">
      <c r="A153" s="79"/>
      <c r="B153" s="68"/>
      <c r="C153" s="68"/>
    </row>
    <row r="154" spans="1:3" x14ac:dyDescent="0.35">
      <c r="A154" s="79"/>
      <c r="B154" s="68"/>
      <c r="C154" s="68"/>
    </row>
    <row r="155" spans="1:3" x14ac:dyDescent="0.35">
      <c r="A155" s="79"/>
      <c r="B155" s="68"/>
      <c r="C155" s="68"/>
    </row>
    <row r="156" spans="1:3" x14ac:dyDescent="0.35">
      <c r="A156" s="79"/>
      <c r="B156" s="68"/>
      <c r="C156" s="68"/>
    </row>
    <row r="157" spans="1:3" x14ac:dyDescent="0.35">
      <c r="A157" s="79"/>
      <c r="B157" s="68"/>
      <c r="C157" s="68"/>
    </row>
    <row r="158" spans="1:3" x14ac:dyDescent="0.35">
      <c r="A158" s="79"/>
      <c r="B158" s="68"/>
      <c r="C158" s="68"/>
    </row>
    <row r="159" spans="1:3" x14ac:dyDescent="0.35">
      <c r="A159" s="79"/>
      <c r="B159" s="68"/>
      <c r="C159" s="68"/>
    </row>
    <row r="160" spans="1:3" x14ac:dyDescent="0.35">
      <c r="A160" s="79"/>
      <c r="B160" s="68"/>
      <c r="C160" s="68"/>
    </row>
    <row r="161" spans="1:3" x14ac:dyDescent="0.35">
      <c r="A161" s="79"/>
      <c r="B161" s="68"/>
      <c r="C161" s="68"/>
    </row>
    <row r="162" spans="1:3" x14ac:dyDescent="0.35">
      <c r="A162" s="79"/>
      <c r="B162" s="68"/>
      <c r="C162" s="68"/>
    </row>
    <row r="163" spans="1:3" x14ac:dyDescent="0.35">
      <c r="A163" s="79"/>
      <c r="B163" s="68"/>
      <c r="C163" s="68"/>
    </row>
    <row r="164" spans="1:3" x14ac:dyDescent="0.35">
      <c r="A164" s="79"/>
      <c r="B164" s="68"/>
      <c r="C164" s="68"/>
    </row>
    <row r="165" spans="1:3" x14ac:dyDescent="0.35">
      <c r="A165" s="79"/>
      <c r="B165" s="68"/>
      <c r="C165" s="68"/>
    </row>
    <row r="166" spans="1:3" x14ac:dyDescent="0.35">
      <c r="A166" s="79"/>
      <c r="B166" s="68"/>
      <c r="C166" s="68"/>
    </row>
    <row r="167" spans="1:3" x14ac:dyDescent="0.35">
      <c r="A167" s="79"/>
      <c r="B167" s="68"/>
      <c r="C167" s="68"/>
    </row>
    <row r="168" spans="1:3" x14ac:dyDescent="0.35">
      <c r="A168" s="79"/>
      <c r="B168" s="68"/>
      <c r="C168" s="68"/>
    </row>
    <row r="169" spans="1:3" x14ac:dyDescent="0.35">
      <c r="A169" s="79"/>
      <c r="B169" s="68"/>
      <c r="C169" s="68"/>
    </row>
    <row r="170" spans="1:3" x14ac:dyDescent="0.35">
      <c r="A170" s="79"/>
      <c r="B170" s="68"/>
      <c r="C170" s="68"/>
    </row>
    <row r="171" spans="1:3" x14ac:dyDescent="0.35">
      <c r="A171" s="79"/>
      <c r="B171" s="68"/>
      <c r="C171" s="68"/>
    </row>
    <row r="172" spans="1:3" x14ac:dyDescent="0.35">
      <c r="A172" s="79"/>
      <c r="B172" s="68"/>
      <c r="C172" s="68"/>
    </row>
    <row r="173" spans="1:3" x14ac:dyDescent="0.35">
      <c r="A173" s="79"/>
      <c r="B173" s="68"/>
      <c r="C173" s="68"/>
    </row>
    <row r="174" spans="1:3" x14ac:dyDescent="0.35">
      <c r="A174" s="79"/>
      <c r="B174" s="68"/>
      <c r="C174" s="68"/>
    </row>
    <row r="175" spans="1:3" x14ac:dyDescent="0.35">
      <c r="A175" s="79"/>
      <c r="B175" s="68"/>
      <c r="C175" s="68"/>
    </row>
    <row r="176" spans="1:3" x14ac:dyDescent="0.35">
      <c r="A176" s="79"/>
      <c r="B176" s="68"/>
      <c r="C176" s="68"/>
    </row>
    <row r="177" spans="1:3" x14ac:dyDescent="0.35">
      <c r="A177" s="79"/>
      <c r="B177" s="68"/>
      <c r="C177" s="68"/>
    </row>
    <row r="178" spans="1:3" x14ac:dyDescent="0.35">
      <c r="A178" s="79"/>
      <c r="B178" s="68"/>
      <c r="C178" s="68"/>
    </row>
    <row r="179" spans="1:3" x14ac:dyDescent="0.35">
      <c r="A179" s="79"/>
      <c r="B179" s="68"/>
      <c r="C179" s="68"/>
    </row>
    <row r="180" spans="1:3" x14ac:dyDescent="0.35">
      <c r="A180" s="79"/>
      <c r="B180" s="68"/>
      <c r="C180" s="68"/>
    </row>
    <row r="181" spans="1:3" x14ac:dyDescent="0.35">
      <c r="A181" s="79"/>
      <c r="B181" s="68"/>
      <c r="C181" s="68"/>
    </row>
    <row r="182" spans="1:3" x14ac:dyDescent="0.35">
      <c r="A182" s="79"/>
      <c r="B182" s="68"/>
      <c r="C182" s="68"/>
    </row>
    <row r="183" spans="1:3" x14ac:dyDescent="0.35">
      <c r="A183" s="79"/>
      <c r="B183" s="68"/>
      <c r="C183" s="68"/>
    </row>
    <row r="184" spans="1:3" x14ac:dyDescent="0.35">
      <c r="A184" s="79"/>
      <c r="B184" s="68"/>
      <c r="C184" s="68"/>
    </row>
    <row r="185" spans="1:3" x14ac:dyDescent="0.35">
      <c r="A185" s="79"/>
      <c r="B185" s="68"/>
      <c r="C185" s="68"/>
    </row>
    <row r="186" spans="1:3" x14ac:dyDescent="0.35">
      <c r="A186" s="79"/>
      <c r="B186" s="68"/>
      <c r="C186" s="68"/>
    </row>
    <row r="187" spans="1:3" x14ac:dyDescent="0.35">
      <c r="A187" s="79"/>
      <c r="B187" s="68"/>
      <c r="C187" s="68"/>
    </row>
    <row r="188" spans="1:3" x14ac:dyDescent="0.35">
      <c r="A188" s="79"/>
      <c r="B188" s="68"/>
      <c r="C188" s="68"/>
    </row>
    <row r="189" spans="1:3" x14ac:dyDescent="0.35">
      <c r="A189" s="79"/>
      <c r="B189" s="68"/>
      <c r="C189" s="68"/>
    </row>
    <row r="190" spans="1:3" x14ac:dyDescent="0.35">
      <c r="A190" s="79"/>
      <c r="B190" s="68"/>
      <c r="C190" s="68"/>
    </row>
    <row r="191" spans="1:3" x14ac:dyDescent="0.35">
      <c r="A191" s="79"/>
      <c r="B191" s="68"/>
      <c r="C191" s="68"/>
    </row>
    <row r="192" spans="1:3" x14ac:dyDescent="0.35">
      <c r="A192" s="79"/>
      <c r="B192" s="68"/>
      <c r="C192" s="68"/>
    </row>
    <row r="193" spans="1:3" x14ac:dyDescent="0.35">
      <c r="A193" s="79"/>
      <c r="B193" s="68"/>
      <c r="C193" s="68"/>
    </row>
    <row r="194" spans="1:3" x14ac:dyDescent="0.35">
      <c r="A194" s="79"/>
      <c r="B194" s="68"/>
      <c r="C194" s="68"/>
    </row>
    <row r="195" spans="1:3" x14ac:dyDescent="0.35">
      <c r="A195" s="79"/>
      <c r="B195" s="68"/>
      <c r="C195" s="68"/>
    </row>
    <row r="196" spans="1:3" x14ac:dyDescent="0.35">
      <c r="A196" s="79"/>
      <c r="B196" s="68"/>
      <c r="C196" s="68"/>
    </row>
    <row r="197" spans="1:3" x14ac:dyDescent="0.35">
      <c r="A197" s="79"/>
      <c r="B197" s="68"/>
      <c r="C197" s="68"/>
    </row>
    <row r="198" spans="1:3" x14ac:dyDescent="0.35">
      <c r="A198" s="79"/>
      <c r="B198" s="68"/>
      <c r="C198" s="68"/>
    </row>
    <row r="199" spans="1:3" x14ac:dyDescent="0.35">
      <c r="A199" s="79"/>
      <c r="B199" s="68"/>
      <c r="C199" s="68"/>
    </row>
    <row r="200" spans="1:3" x14ac:dyDescent="0.35">
      <c r="A200" s="79"/>
      <c r="B200" s="68"/>
      <c r="C200" s="68"/>
    </row>
    <row r="201" spans="1:3" x14ac:dyDescent="0.35">
      <c r="A201" s="79"/>
      <c r="B201" s="68"/>
      <c r="C201" s="68"/>
    </row>
    <row r="202" spans="1:3" x14ac:dyDescent="0.35">
      <c r="A202" s="79"/>
      <c r="B202" s="68"/>
      <c r="C202" s="68"/>
    </row>
    <row r="203" spans="1:3" x14ac:dyDescent="0.35">
      <c r="A203" s="79"/>
      <c r="B203" s="68"/>
      <c r="C203" s="68"/>
    </row>
    <row r="204" spans="1:3" x14ac:dyDescent="0.35">
      <c r="A204" s="79"/>
      <c r="B204" s="68"/>
      <c r="C204" s="68"/>
    </row>
    <row r="205" spans="1:3" x14ac:dyDescent="0.35">
      <c r="A205" s="79"/>
      <c r="B205" s="68"/>
      <c r="C205" s="68"/>
    </row>
    <row r="206" spans="1:3" x14ac:dyDescent="0.35">
      <c r="A206" s="79"/>
      <c r="B206" s="68"/>
      <c r="C206" s="68"/>
    </row>
    <row r="207" spans="1:3" x14ac:dyDescent="0.35">
      <c r="A207" s="79"/>
      <c r="B207" s="68"/>
      <c r="C207" s="68"/>
    </row>
    <row r="208" spans="1:3" x14ac:dyDescent="0.35">
      <c r="A208" s="79"/>
      <c r="B208" s="68"/>
      <c r="C208" s="68"/>
    </row>
    <row r="209" spans="1:3" x14ac:dyDescent="0.35">
      <c r="A209" s="79"/>
      <c r="B209" s="68"/>
      <c r="C209" s="68"/>
    </row>
    <row r="210" spans="1:3" x14ac:dyDescent="0.35">
      <c r="A210" s="79"/>
      <c r="B210" s="68"/>
      <c r="C210" s="68"/>
    </row>
    <row r="211" spans="1:3" x14ac:dyDescent="0.35">
      <c r="A211" s="79"/>
      <c r="B211" s="68"/>
      <c r="C211" s="68"/>
    </row>
    <row r="212" spans="1:3" x14ac:dyDescent="0.35">
      <c r="A212" s="79"/>
      <c r="B212" s="68"/>
      <c r="C212" s="68"/>
    </row>
    <row r="213" spans="1:3" x14ac:dyDescent="0.35">
      <c r="A213" s="79"/>
      <c r="B213" s="68"/>
      <c r="C213" s="68"/>
    </row>
    <row r="214" spans="1:3" x14ac:dyDescent="0.35">
      <c r="A214" s="79"/>
      <c r="B214" s="68"/>
      <c r="C214" s="68"/>
    </row>
    <row r="215" spans="1:3" x14ac:dyDescent="0.35">
      <c r="A215" s="79"/>
      <c r="B215" s="68"/>
      <c r="C215" s="68"/>
    </row>
    <row r="216" spans="1:3" x14ac:dyDescent="0.35">
      <c r="A216" s="79"/>
      <c r="B216" s="68"/>
      <c r="C216" s="68"/>
    </row>
    <row r="217" spans="1:3" x14ac:dyDescent="0.35">
      <c r="A217" s="79"/>
      <c r="B217" s="68"/>
      <c r="C217" s="68"/>
    </row>
    <row r="218" spans="1:3" x14ac:dyDescent="0.35">
      <c r="A218" s="79"/>
      <c r="B218" s="68"/>
      <c r="C218" s="68"/>
    </row>
    <row r="219" spans="1:3" x14ac:dyDescent="0.35">
      <c r="A219" s="79"/>
      <c r="B219" s="68"/>
      <c r="C219" s="68"/>
    </row>
    <row r="220" spans="1:3" x14ac:dyDescent="0.35">
      <c r="A220" s="79"/>
      <c r="B220" s="68"/>
      <c r="C220" s="68"/>
    </row>
    <row r="221" spans="1:3" x14ac:dyDescent="0.35">
      <c r="A221" s="79"/>
      <c r="B221" s="68"/>
      <c r="C221" s="68"/>
    </row>
    <row r="222" spans="1:3" x14ac:dyDescent="0.35">
      <c r="A222" s="79"/>
      <c r="B222" s="68"/>
      <c r="C222" s="68"/>
    </row>
    <row r="223" spans="1:3" x14ac:dyDescent="0.35">
      <c r="A223" s="79"/>
      <c r="B223" s="68"/>
      <c r="C223" s="68"/>
    </row>
    <row r="224" spans="1:3" x14ac:dyDescent="0.35">
      <c r="A224" s="79"/>
      <c r="B224" s="68"/>
      <c r="C224" s="68"/>
    </row>
    <row r="225" spans="1:3" x14ac:dyDescent="0.35">
      <c r="A225" s="79"/>
      <c r="B225" s="68"/>
      <c r="C225" s="68"/>
    </row>
    <row r="226" spans="1:3" x14ac:dyDescent="0.35">
      <c r="A226" s="79"/>
      <c r="B226" s="68"/>
      <c r="C226" s="68"/>
    </row>
    <row r="227" spans="1:3" x14ac:dyDescent="0.35">
      <c r="A227" s="79"/>
      <c r="B227" s="68"/>
      <c r="C227" s="68"/>
    </row>
    <row r="228" spans="1:3" x14ac:dyDescent="0.35">
      <c r="A228" s="79"/>
      <c r="B228" s="68"/>
      <c r="C228" s="68"/>
    </row>
    <row r="229" spans="1:3" x14ac:dyDescent="0.35">
      <c r="A229" s="79"/>
      <c r="B229" s="68"/>
      <c r="C229" s="68"/>
    </row>
    <row r="230" spans="1:3" x14ac:dyDescent="0.35">
      <c r="A230" s="79"/>
      <c r="B230" s="68"/>
      <c r="C230" s="68"/>
    </row>
    <row r="231" spans="1:3" x14ac:dyDescent="0.35">
      <c r="A231" s="79"/>
      <c r="B231" s="68"/>
      <c r="C231" s="68"/>
    </row>
    <row r="232" spans="1:3" x14ac:dyDescent="0.35">
      <c r="A232" s="79"/>
      <c r="B232" s="68"/>
      <c r="C232" s="68"/>
    </row>
    <row r="233" spans="1:3" x14ac:dyDescent="0.35">
      <c r="A233" s="79"/>
      <c r="B233" s="68"/>
      <c r="C233" s="68"/>
    </row>
    <row r="234" spans="1:3" x14ac:dyDescent="0.35">
      <c r="A234" s="79"/>
      <c r="B234" s="68"/>
      <c r="C234" s="68"/>
    </row>
    <row r="235" spans="1:3" x14ac:dyDescent="0.35">
      <c r="A235" s="79"/>
      <c r="B235" s="68"/>
      <c r="C235" s="68"/>
    </row>
    <row r="236" spans="1:3" x14ac:dyDescent="0.35">
      <c r="A236" s="79"/>
      <c r="B236" s="68"/>
      <c r="C236" s="68"/>
    </row>
    <row r="237" spans="1:3" x14ac:dyDescent="0.35">
      <c r="A237" s="79"/>
      <c r="B237" s="68"/>
      <c r="C237" s="68"/>
    </row>
    <row r="238" spans="1:3" x14ac:dyDescent="0.35">
      <c r="A238" s="79"/>
      <c r="B238" s="68"/>
      <c r="C238" s="68"/>
    </row>
    <row r="239" spans="1:3" x14ac:dyDescent="0.35">
      <c r="A239" s="79"/>
      <c r="B239" s="68"/>
      <c r="C239" s="68"/>
    </row>
    <row r="240" spans="1:3" x14ac:dyDescent="0.35">
      <c r="A240" s="79"/>
      <c r="B240" s="68"/>
      <c r="C240" s="68"/>
    </row>
    <row r="241" spans="1:3" x14ac:dyDescent="0.35">
      <c r="A241" s="79"/>
      <c r="B241" s="68"/>
      <c r="C241" s="68"/>
    </row>
    <row r="242" spans="1:3" x14ac:dyDescent="0.35">
      <c r="A242" s="79"/>
      <c r="B242" s="68"/>
      <c r="C242" s="68"/>
    </row>
    <row r="243" spans="1:3" x14ac:dyDescent="0.35">
      <c r="A243" s="79"/>
      <c r="B243" s="68"/>
      <c r="C243" s="68"/>
    </row>
    <row r="244" spans="1:3" x14ac:dyDescent="0.35">
      <c r="A244" s="79"/>
      <c r="B244" s="68"/>
      <c r="C244" s="68"/>
    </row>
    <row r="245" spans="1:3" x14ac:dyDescent="0.35">
      <c r="A245" s="79"/>
      <c r="B245" s="68"/>
      <c r="C245" s="68"/>
    </row>
    <row r="246" spans="1:3" x14ac:dyDescent="0.35">
      <c r="A246" s="79"/>
      <c r="B246" s="68"/>
      <c r="C246" s="68"/>
    </row>
    <row r="247" spans="1:3" x14ac:dyDescent="0.35">
      <c r="A247" s="79"/>
      <c r="B247" s="68"/>
      <c r="C247" s="68"/>
    </row>
    <row r="248" spans="1:3" x14ac:dyDescent="0.35">
      <c r="A248" s="79"/>
      <c r="B248" s="68"/>
      <c r="C248" s="68"/>
    </row>
    <row r="249" spans="1:3" x14ac:dyDescent="0.35">
      <c r="A249" s="79"/>
      <c r="B249" s="68"/>
      <c r="C249" s="68"/>
    </row>
  </sheetData>
  <sortState xmlns:xlrd2="http://schemas.microsoft.com/office/spreadsheetml/2017/richdata2" ref="A29:D43">
    <sortCondition ref="C29:C43"/>
  </sortState>
  <phoneticPr fontId="38"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12E9A-F284-4022-A211-C4A4E1C78D31}">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29C974DBD4A747B8971A4AD259E2F5" ma:contentTypeVersion="30" ma:contentTypeDescription="Create a new document." ma:contentTypeScope="" ma:versionID="defc4142e09bc4821b3f3a7ad78690fa">
  <xsd:schema xmlns:xsd="http://www.w3.org/2001/XMLSchema" xmlns:xs="http://www.w3.org/2001/XMLSchema" xmlns:p="http://schemas.microsoft.com/office/2006/metadata/properties" xmlns:ns1="http://schemas.microsoft.com/sharepoint/v3" xmlns:ns2="554d6338-cd05-496e-96b2-f72389dcb6a2" xmlns:ns3="e6310e23-89db-4a35-94f3-4e0b5400f48d" xmlns:ns4="51bfcd92-eb3e-40f4-8778-2bbfb88a890b" targetNamespace="http://schemas.microsoft.com/office/2006/metadata/properties" ma:root="true" ma:fieldsID="9a38d88a06cc4fb5207d91736e055915" ns1:_="" ns2:_="" ns3:_="" ns4:_="">
    <xsd:import namespace="http://schemas.microsoft.com/sharepoint/v3"/>
    <xsd:import namespace="554d6338-cd05-496e-96b2-f72389dcb6a2"/>
    <xsd:import namespace="e6310e23-89db-4a35-94f3-4e0b5400f48d"/>
    <xsd:import namespace="51bfcd92-eb3e-40f4-8778-2bbfb88a890b"/>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ServiceDateTaken" minOccurs="0"/>
                <xsd:element ref="ns3:MediaServiceLocation" minOccurs="0"/>
                <xsd:element ref="ns3:Review_x0020_Date" minOccurs="0"/>
                <xsd:element ref="ns3:MediaLengthInSeconds" minOccurs="0"/>
                <xsd:element ref="ns3:Number"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4d6338-cd05-496e-96b2-f72389dcb6a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6310e23-89db-4a35-94f3-4e0b5400f48d" elementFormDefault="qualified">
    <xsd:import namespace="http://schemas.microsoft.com/office/2006/documentManagement/types"/>
    <xsd:import namespace="http://schemas.microsoft.com/office/infopath/2007/PartnerControls"/>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Review_x0020_Date" ma:index="14" nillable="true" ma:displayName="Review date" ma:indexed="true" ma:internalName="Review_x0020_Dat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Number" ma:index="16" nillable="true" ma:displayName="Number" ma:format="Dropdown" ma:indexed="true" ma:internalName="Number"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0"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Review_x0020_Date xmlns="e6310e23-89db-4a35-94f3-4e0b5400f48d" xsi:nil="true"/>
    <Number xmlns="e6310e23-89db-4a35-94f3-4e0b5400f48d" xsi:nil="true"/>
  </documentManagement>
</p:properties>
</file>

<file path=customXml/itemProps1.xml><?xml version="1.0" encoding="utf-8"?>
<ds:datastoreItem xmlns:ds="http://schemas.openxmlformats.org/officeDocument/2006/customXml" ds:itemID="{C2C55DC6-DD48-4EC0-B86D-DD994D9728B5}"/>
</file>

<file path=customXml/itemProps2.xml><?xml version="1.0" encoding="utf-8"?>
<ds:datastoreItem xmlns:ds="http://schemas.openxmlformats.org/officeDocument/2006/customXml" ds:itemID="{CC55D33E-C70A-4D69-9E10-B14011EB631D}">
  <ds:schemaRefs>
    <ds:schemaRef ds:uri="http://schemas.microsoft.com/sharepoint/v3/contenttype/forms"/>
  </ds:schemaRefs>
</ds:datastoreItem>
</file>

<file path=customXml/itemProps3.xml><?xml version="1.0" encoding="utf-8"?>
<ds:datastoreItem xmlns:ds="http://schemas.openxmlformats.org/officeDocument/2006/customXml" ds:itemID="{37697D02-13A6-41AF-9577-7B27AFD143A4}">
  <ds:schemaRefs>
    <ds:schemaRef ds:uri="http://schemas.microsoft.com/office/2006/metadata/properties"/>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430aee14-06a9-43e0-abea-aeeac1fb20be"/>
    <ds:schemaRef ds:uri="http://www.w3.org/XML/1998/namespace"/>
    <ds:schemaRef ds:uri="http://purl.org/dc/dcmitype/"/>
    <ds:schemaRef ds:uri="http://schemas.microsoft.com/sharepoint/v3"/>
    <ds:schemaRef ds:uri="e6310e23-89db-4a35-94f3-4e0b5400f48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Questions - original</vt:lpstr>
      <vt:lpstr>Guidance</vt:lpstr>
      <vt:lpstr>Self-Assessment Questionnaire</vt:lpstr>
      <vt:lpstr>Summary results</vt:lpstr>
      <vt:lpstr>Lookups and info for graphs</vt:lpstr>
      <vt:lpstr>GANTT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Craigs, Cheryl</dc:creator>
  <cp:keywords/>
  <dc:description/>
  <cp:lastModifiedBy>Rene, RanJini</cp:lastModifiedBy>
  <cp:revision/>
  <dcterms:created xsi:type="dcterms:W3CDTF">2021-09-09T13:06:26Z</dcterms:created>
  <dcterms:modified xsi:type="dcterms:W3CDTF">2022-01-18T10:43:51Z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0x0101004129C974DBD4A747B8971A4AD259E2F5</vt:lpwstr>
  </property>
</Properties>
</file>